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545" windowHeight="12285"/>
  </bookViews>
  <sheets>
    <sheet name="定稿" sheetId="1" r:id="rId1"/>
  </sheets>
  <definedNames>
    <definedName name="_xlnm._FilterDatabase" localSheetId="0" hidden="1">定稿!$A$6:$K$140</definedName>
    <definedName name="_xlnm.Print_Titles" localSheetId="0">定稿!$3:$6</definedName>
  </definedNames>
  <calcPr calcId="144525"/>
</workbook>
</file>

<file path=xl/sharedStrings.xml><?xml version="1.0" encoding="utf-8"?>
<sst xmlns="http://schemas.openxmlformats.org/spreadsheetml/2006/main" count="157">
  <si>
    <t>附件3</t>
  </si>
  <si>
    <t xml:space="preserve"> </t>
  </si>
  <si>
    <t>广东省地市属中等职业学校残疾学生2018年免学费补助资金安排表</t>
  </si>
  <si>
    <t>单位：人、元</t>
  </si>
  <si>
    <t>用款单位编码</t>
  </si>
  <si>
    <t>用款单位名称</t>
  </si>
  <si>
    <t>具体实施单位</t>
  </si>
  <si>
    <t>残疾学生免学费人数</t>
  </si>
  <si>
    <t>残疾学生免学费资金合计
（按3850元标准）</t>
  </si>
  <si>
    <t>省级以上财政分担比例（%）</t>
  </si>
  <si>
    <t>省级以上财政资金</t>
  </si>
  <si>
    <t>应安排2017年残疾学生免学费资金</t>
  </si>
  <si>
    <t>应安排2018年残疾学生免学费资金</t>
  </si>
  <si>
    <t>2017年已下达残疾学生免学费预算资金
粤财教[2016]408号</t>
  </si>
  <si>
    <t>本次清算并提前下达残疾学生免学费资金</t>
  </si>
  <si>
    <t>备注
(待以后年度结转使用)</t>
  </si>
  <si>
    <t>A</t>
  </si>
  <si>
    <t>B</t>
  </si>
  <si>
    <t>C=B*3850</t>
  </si>
  <si>
    <t>D</t>
  </si>
  <si>
    <t>E=C*D</t>
  </si>
  <si>
    <t>F=C*D</t>
  </si>
  <si>
    <t>G</t>
  </si>
  <si>
    <t>H=E+F-G&gt;=0</t>
  </si>
  <si>
    <t>I=E+F-G&lt;0</t>
  </si>
  <si>
    <t>合计</t>
  </si>
  <si>
    <t>广州市</t>
  </si>
  <si>
    <t>广州市本级</t>
  </si>
  <si>
    <t>广州市辖区</t>
  </si>
  <si>
    <t>越秀区</t>
  </si>
  <si>
    <t>海珠区</t>
  </si>
  <si>
    <t>荔湾区</t>
  </si>
  <si>
    <t>白云区</t>
  </si>
  <si>
    <t>黄埔区</t>
  </si>
  <si>
    <t>番禺区</t>
  </si>
  <si>
    <t>花都区</t>
  </si>
  <si>
    <t>增城市</t>
  </si>
  <si>
    <t>增城区</t>
  </si>
  <si>
    <t>从化市</t>
  </si>
  <si>
    <t>从化区</t>
  </si>
  <si>
    <t>南沙区</t>
  </si>
  <si>
    <t>珠海市</t>
  </si>
  <si>
    <t>珠海市本级</t>
  </si>
  <si>
    <t>珠海市辖区</t>
  </si>
  <si>
    <t>斗门区</t>
  </si>
  <si>
    <t>汕头市</t>
  </si>
  <si>
    <t>汕头市本级</t>
  </si>
  <si>
    <t>汕头市辖区</t>
  </si>
  <si>
    <t>金平区</t>
  </si>
  <si>
    <t>龙湖区</t>
  </si>
  <si>
    <t>濠江区</t>
  </si>
  <si>
    <t>潮南区</t>
  </si>
  <si>
    <t>澄海区</t>
  </si>
  <si>
    <t>佛山市</t>
  </si>
  <si>
    <t>佛山市本级</t>
  </si>
  <si>
    <t>佛山市辖区</t>
  </si>
  <si>
    <t>禅城区</t>
  </si>
  <si>
    <t>南海区</t>
  </si>
  <si>
    <t>高明区</t>
  </si>
  <si>
    <t>三水区</t>
  </si>
  <si>
    <t>顺德区</t>
  </si>
  <si>
    <t>韶关市</t>
  </si>
  <si>
    <t>韶关市本级</t>
  </si>
  <si>
    <t>韶关市辖区</t>
  </si>
  <si>
    <t>乐昌市</t>
  </si>
  <si>
    <t>曲江区</t>
  </si>
  <si>
    <t>新丰县</t>
  </si>
  <si>
    <t>翁源县</t>
  </si>
  <si>
    <t>乳源瑶族自治县</t>
  </si>
  <si>
    <t>南雄市</t>
  </si>
  <si>
    <t>仁化县</t>
  </si>
  <si>
    <t>河源市</t>
  </si>
  <si>
    <t>河源市本级</t>
  </si>
  <si>
    <t>河源市辖区</t>
  </si>
  <si>
    <t>和平县</t>
  </si>
  <si>
    <t>龙川县</t>
  </si>
  <si>
    <t>紫金县</t>
  </si>
  <si>
    <t>梅州市</t>
  </si>
  <si>
    <t>梅州市本级</t>
  </si>
  <si>
    <t>梅州市辖区</t>
  </si>
  <si>
    <t>梅江区</t>
  </si>
  <si>
    <t>梅县</t>
  </si>
  <si>
    <t>梅县区</t>
  </si>
  <si>
    <t>平远县</t>
  </si>
  <si>
    <t>大埔县</t>
  </si>
  <si>
    <t>兴宁市</t>
  </si>
  <si>
    <t>惠州市</t>
  </si>
  <si>
    <t>惠州市本级</t>
  </si>
  <si>
    <t>惠州市辖区</t>
  </si>
  <si>
    <t>惠城区</t>
  </si>
  <si>
    <t>惠阳区</t>
  </si>
  <si>
    <t>惠东县</t>
  </si>
  <si>
    <t>博罗县</t>
  </si>
  <si>
    <t>汕尾市</t>
  </si>
  <si>
    <t>汕尾市本级</t>
  </si>
  <si>
    <t>汕尾市辖区</t>
  </si>
  <si>
    <t>陆丰市</t>
  </si>
  <si>
    <t>东莞市</t>
  </si>
  <si>
    <t>中山市</t>
  </si>
  <si>
    <t>江门市</t>
  </si>
  <si>
    <t>江门市本级</t>
  </si>
  <si>
    <t>江门市辖区</t>
  </si>
  <si>
    <t>蓬江区</t>
  </si>
  <si>
    <t>新会区</t>
  </si>
  <si>
    <t>台山市</t>
  </si>
  <si>
    <t>开平市</t>
  </si>
  <si>
    <t>鹤山市</t>
  </si>
  <si>
    <t>恩平市</t>
  </si>
  <si>
    <t>阳江市</t>
  </si>
  <si>
    <t>阳江市本级</t>
  </si>
  <si>
    <t>阳江市辖区</t>
  </si>
  <si>
    <t>阳春市</t>
  </si>
  <si>
    <t>湛江市</t>
  </si>
  <si>
    <t>湛江市本级</t>
  </si>
  <si>
    <t>湛江市辖区</t>
  </si>
  <si>
    <t>赤坎区</t>
  </si>
  <si>
    <t>吴川市</t>
  </si>
  <si>
    <t>雷州市</t>
  </si>
  <si>
    <t>廉江市</t>
  </si>
  <si>
    <t>茂名市</t>
  </si>
  <si>
    <t>茂名市本级</t>
  </si>
  <si>
    <t>茂名市辖区</t>
  </si>
  <si>
    <t>化州市</t>
  </si>
  <si>
    <t>肇庆市</t>
  </si>
  <si>
    <t>肇庆市本级</t>
  </si>
  <si>
    <t>肇庆市辖区</t>
  </si>
  <si>
    <t>端州区</t>
  </si>
  <si>
    <t>高要市</t>
  </si>
  <si>
    <t>四会市</t>
  </si>
  <si>
    <t>广宁县</t>
  </si>
  <si>
    <t>德庆县</t>
  </si>
  <si>
    <t>怀集县</t>
  </si>
  <si>
    <t>清远市</t>
  </si>
  <si>
    <t>清远市本级</t>
  </si>
  <si>
    <t>清远市辖区</t>
  </si>
  <si>
    <t>清新县</t>
  </si>
  <si>
    <t>清新区</t>
  </si>
  <si>
    <t>佛冈县</t>
  </si>
  <si>
    <t>阳山县</t>
  </si>
  <si>
    <t>英德市</t>
  </si>
  <si>
    <t>潮州市</t>
  </si>
  <si>
    <t>潮州市本级</t>
  </si>
  <si>
    <t>潮州市辖区</t>
  </si>
  <si>
    <t>饶平县</t>
  </si>
  <si>
    <t>揭阳市</t>
  </si>
  <si>
    <t>揭阳市本级</t>
  </si>
  <si>
    <t>揭阳市辖区</t>
  </si>
  <si>
    <t>榕城区</t>
  </si>
  <si>
    <t>揭东县</t>
  </si>
  <si>
    <t>产业园(蓝城区)</t>
  </si>
  <si>
    <t>揭西县</t>
  </si>
  <si>
    <t>云浮市</t>
  </si>
  <si>
    <t>云浮市本级</t>
  </si>
  <si>
    <t>云浮市辖区</t>
  </si>
  <si>
    <t>郁南县</t>
  </si>
  <si>
    <t>新兴县</t>
  </si>
  <si>
    <t>罗定市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</si>
</sst>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#,##0_ ;[Red]\-#,##0\ "/>
    <numFmt numFmtId="177" formatCode="#,##0.0_ ;[Red]\-#,##0.0\ "/>
  </numFmts>
  <fonts count="27">
    <font>
      <sz val="11"/>
      <color theme="1"/>
      <name val="宋体"/>
      <charset val="134"/>
      <scheme val="minor"/>
    </font>
    <font>
      <sz val="11"/>
      <name val="仿宋_GB2312"/>
      <charset val="134"/>
    </font>
    <font>
      <sz val="12"/>
      <name val="仿宋_GB2312"/>
      <charset val="134"/>
    </font>
    <font>
      <sz val="18"/>
      <name val="方正小标宋简体"/>
      <charset val="134"/>
    </font>
    <font>
      <b/>
      <sz val="11"/>
      <name val="仿宋_GB2312"/>
      <charset val="134"/>
    </font>
    <font>
      <b/>
      <sz val="12"/>
      <name val="仿宋_GB2312"/>
      <charset val="134"/>
    </font>
    <font>
      <b/>
      <sz val="14"/>
      <name val="仿宋_GB2312"/>
      <charset val="134"/>
    </font>
    <font>
      <sz val="14"/>
      <name val="仿宋_GB2312"/>
      <charset val="134"/>
    </font>
    <font>
      <sz val="11"/>
      <color theme="0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2"/>
      <name val="宋体"/>
      <charset val="134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006100"/>
      <name val="宋体"/>
      <charset val="134"/>
      <scheme val="minor"/>
    </font>
    <font>
      <u/>
      <sz val="8"/>
      <color rgb="FF0000F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u/>
      <sz val="8"/>
      <color rgb="FF80008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b/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5" fillId="11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9" borderId="11" applyNumberFormat="0" applyFont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23" fillId="26" borderId="13" applyNumberFormat="0" applyAlignment="0" applyProtection="0">
      <alignment vertical="center"/>
    </xf>
    <xf numFmtId="0" fontId="24" fillId="26" borderId="9" applyNumberFormat="0" applyAlignment="0" applyProtection="0">
      <alignment vertical="center"/>
    </xf>
    <xf numFmtId="0" fontId="25" fillId="31" borderId="14" applyNumberFormat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1" fillId="0" borderId="0" xfId="0" applyNumberFormat="1" applyFont="1" applyFill="1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>
      <alignment vertical="center"/>
    </xf>
    <xf numFmtId="0" fontId="2" fillId="0" borderId="0" xfId="0" applyNumberFormat="1" applyFont="1" applyFill="1">
      <alignment vertical="center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NumberFormat="1" applyFont="1" applyFill="1">
      <alignment vertical="center"/>
    </xf>
    <xf numFmtId="0" fontId="4" fillId="0" borderId="0" xfId="0" applyFont="1" applyFill="1" applyAlignment="1">
      <alignment vertical="center" wrapText="1"/>
    </xf>
    <xf numFmtId="177" fontId="5" fillId="0" borderId="0" xfId="0" applyNumberFormat="1" applyFont="1" applyFill="1" applyBorder="1">
      <alignment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0" fontId="5" fillId="0" borderId="5" xfId="0" applyNumberFormat="1" applyFont="1" applyFill="1" applyBorder="1" applyAlignment="1">
      <alignment horizontal="center" vertical="center" wrapText="1"/>
    </xf>
    <xf numFmtId="0" fontId="5" fillId="0" borderId="6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0" fontId="5" fillId="0" borderId="4" xfId="49" applyNumberFormat="1" applyFont="1" applyFill="1" applyBorder="1" applyAlignment="1" applyProtection="1">
      <alignment horizontal="center" vertical="center" wrapText="1"/>
    </xf>
    <xf numFmtId="0" fontId="5" fillId="0" borderId="5" xfId="49" applyNumberFormat="1" applyFont="1" applyFill="1" applyBorder="1" applyAlignment="1" applyProtection="1">
      <alignment horizontal="center" vertical="center" wrapText="1"/>
    </xf>
    <xf numFmtId="0" fontId="5" fillId="0" borderId="6" xfId="49" applyNumberFormat="1" applyFont="1" applyFill="1" applyBorder="1" applyAlignment="1" applyProtection="1">
      <alignment horizontal="center" vertical="center" wrapText="1"/>
    </xf>
    <xf numFmtId="176" fontId="6" fillId="0" borderId="1" xfId="49" applyNumberFormat="1" applyFont="1" applyFill="1" applyBorder="1" applyAlignment="1" applyProtection="1">
      <alignment horizontal="center" vertical="center" wrapText="1"/>
    </xf>
    <xf numFmtId="0" fontId="5" fillId="0" borderId="1" xfId="49" applyNumberFormat="1" applyFont="1" applyFill="1" applyBorder="1" applyAlignment="1" applyProtection="1">
      <alignment horizontal="center" vertical="center"/>
    </xf>
    <xf numFmtId="177" fontId="5" fillId="0" borderId="1" xfId="49" applyNumberFormat="1" applyFont="1" applyFill="1" applyBorder="1" applyAlignment="1" applyProtection="1">
      <alignment horizontal="center" vertical="center" wrapText="1"/>
    </xf>
    <xf numFmtId="0" fontId="2" fillId="0" borderId="1" xfId="49" applyNumberFormat="1" applyFont="1" applyFill="1" applyBorder="1" applyAlignment="1" applyProtection="1">
      <alignment horizontal="left" vertical="center"/>
    </xf>
    <xf numFmtId="177" fontId="2" fillId="0" borderId="1" xfId="49" applyNumberFormat="1" applyFont="1" applyFill="1" applyBorder="1" applyAlignment="1" applyProtection="1">
      <alignment horizontal="left" vertical="center" wrapText="1"/>
    </xf>
    <xf numFmtId="176" fontId="7" fillId="0" borderId="1" xfId="49" applyNumberFormat="1" applyFont="1" applyFill="1" applyBorder="1" applyAlignment="1">
      <alignment horizontal="right" vertical="center"/>
    </xf>
    <xf numFmtId="9" fontId="7" fillId="0" borderId="1" xfId="49" applyNumberFormat="1" applyFont="1" applyFill="1" applyBorder="1" applyAlignment="1" applyProtection="1">
      <alignment horizontal="center" vertical="center" wrapText="1"/>
    </xf>
    <xf numFmtId="176" fontId="1" fillId="0" borderId="0" xfId="0" applyNumberFormat="1" applyFont="1" applyFill="1">
      <alignment vertical="center"/>
    </xf>
    <xf numFmtId="0" fontId="4" fillId="0" borderId="0" xfId="0" applyFont="1" applyFill="1">
      <alignment vertical="center"/>
    </xf>
    <xf numFmtId="177" fontId="5" fillId="0" borderId="0" xfId="0" applyNumberFormat="1" applyFont="1" applyFill="1" applyBorder="1" applyAlignment="1">
      <alignment horizontal="right" vertical="center"/>
    </xf>
    <xf numFmtId="176" fontId="7" fillId="0" borderId="1" xfId="49" applyNumberFormat="1" applyFont="1" applyFill="1" applyBorder="1" applyAlignment="1" applyProtection="1">
      <alignment horizontal="right" vertical="center"/>
    </xf>
    <xf numFmtId="0" fontId="5" fillId="0" borderId="1" xfId="49" applyNumberFormat="1" applyFont="1" applyFill="1" applyBorder="1" applyAlignment="1" applyProtection="1">
      <alignment horizontal="center" vertical="center" wrapText="1"/>
    </xf>
    <xf numFmtId="0" fontId="2" fillId="0" borderId="1" xfId="49" applyNumberFormat="1" applyFont="1" applyFill="1" applyBorder="1" applyAlignment="1" applyProtection="1">
      <alignment horizontal="left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4" xfId="50"/>
  </cellStyles>
  <tableStyles count="0" defaultTableStyle="TableStyleMedium2" defaultPivotStyle="PivotStyleLight16"/>
  <colors>
    <mruColors>
      <color rgb="001308F8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C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K140"/>
  <sheetViews>
    <sheetView tabSelected="1" zoomScale="90" zoomScaleNormal="90" workbookViewId="0">
      <selection activeCell="L6" sqref="L6"/>
    </sheetView>
  </sheetViews>
  <sheetFormatPr defaultColWidth="9" defaultRowHeight="13.5"/>
  <cols>
    <col min="1" max="1" width="13.4666666666667" style="4" customWidth="1"/>
    <col min="2" max="2" width="15.55" style="5" customWidth="1"/>
    <col min="3" max="3" width="13.4666666666667" style="5" customWidth="1"/>
    <col min="4" max="4" width="14.625" style="6" customWidth="1"/>
    <col min="5" max="5" width="18.625" style="6" customWidth="1"/>
    <col min="6" max="6" width="10.375" style="6" customWidth="1"/>
    <col min="7" max="8" width="18.625" style="6" customWidth="1"/>
    <col min="9" max="9" width="20.275" style="6" customWidth="1"/>
    <col min="10" max="10" width="18.625" style="6" customWidth="1"/>
    <col min="11" max="11" width="23.4666666666667" style="6" customWidth="1"/>
    <col min="12" max="16384" width="9" style="6"/>
  </cols>
  <sheetData>
    <row r="1" ht="21.75" customHeight="1" spans="1:11">
      <c r="A1" s="7" t="s">
        <v>0</v>
      </c>
      <c r="B1" s="8"/>
      <c r="C1" s="8"/>
      <c r="G1" s="1" t="s">
        <v>1</v>
      </c>
      <c r="K1" s="32"/>
    </row>
    <row r="2" ht="24" spans="1:11">
      <c r="A2" s="9" t="s">
        <v>2</v>
      </c>
      <c r="B2" s="9"/>
      <c r="C2" s="9"/>
      <c r="D2" s="9"/>
      <c r="E2" s="9"/>
      <c r="F2" s="9"/>
      <c r="G2" s="9"/>
      <c r="H2" s="9"/>
      <c r="I2" s="9"/>
      <c r="J2" s="9"/>
      <c r="K2" s="9"/>
    </row>
    <row r="3" ht="21.75" customHeight="1" spans="1:11">
      <c r="A3" s="10"/>
      <c r="B3" s="11"/>
      <c r="C3" s="11"/>
      <c r="D3" s="12"/>
      <c r="E3" s="12"/>
      <c r="F3" s="12"/>
      <c r="G3" s="12"/>
      <c r="H3" s="12"/>
      <c r="I3" s="12"/>
      <c r="J3" s="33"/>
      <c r="K3" s="34" t="s">
        <v>3</v>
      </c>
    </row>
    <row r="4" ht="33" customHeight="1" spans="1:11">
      <c r="A4" s="13" t="s">
        <v>4</v>
      </c>
      <c r="B4" s="14" t="s">
        <v>5</v>
      </c>
      <c r="C4" s="14" t="s">
        <v>6</v>
      </c>
      <c r="D4" s="14" t="s">
        <v>7</v>
      </c>
      <c r="E4" s="14" t="s">
        <v>8</v>
      </c>
      <c r="F4" s="14" t="s">
        <v>9</v>
      </c>
      <c r="G4" s="15" t="s">
        <v>10</v>
      </c>
      <c r="H4" s="15"/>
      <c r="I4" s="15"/>
      <c r="J4" s="15"/>
      <c r="K4" s="15"/>
    </row>
    <row r="5" ht="60" customHeight="1" spans="1:11">
      <c r="A5" s="13"/>
      <c r="B5" s="16"/>
      <c r="C5" s="16"/>
      <c r="D5" s="16"/>
      <c r="E5" s="16"/>
      <c r="F5" s="16"/>
      <c r="G5" s="17" t="s">
        <v>11</v>
      </c>
      <c r="H5" s="17" t="s">
        <v>12</v>
      </c>
      <c r="I5" s="17" t="s">
        <v>13</v>
      </c>
      <c r="J5" s="17" t="s">
        <v>14</v>
      </c>
      <c r="K5" s="17" t="s">
        <v>15</v>
      </c>
    </row>
    <row r="6" ht="30" customHeight="1" spans="1:11">
      <c r="A6" s="18" t="s">
        <v>16</v>
      </c>
      <c r="B6" s="19"/>
      <c r="C6" s="20"/>
      <c r="D6" s="17" t="s">
        <v>17</v>
      </c>
      <c r="E6" s="17" t="s">
        <v>18</v>
      </c>
      <c r="F6" s="21" t="s">
        <v>19</v>
      </c>
      <c r="G6" s="21" t="s">
        <v>20</v>
      </c>
      <c r="H6" s="21" t="s">
        <v>21</v>
      </c>
      <c r="I6" s="17" t="s">
        <v>22</v>
      </c>
      <c r="J6" s="21" t="s">
        <v>23</v>
      </c>
      <c r="K6" s="21" t="s">
        <v>24</v>
      </c>
    </row>
    <row r="7" s="1" customFormat="1" ht="30" customHeight="1" spans="1:11">
      <c r="A7" s="22" t="s">
        <v>25</v>
      </c>
      <c r="B7" s="23"/>
      <c r="C7" s="24"/>
      <c r="D7" s="25">
        <f t="shared" ref="D7:K7" si="0">D8+D20+D23+D30+D36+D38+D43+D45+D47+D49+D51+D54+D56+D58+D63+D65+D67+D72+D74+D76+D78+D80+D82+D90+D92+D94+D98+D100+D102+D104+D106+D111+D113+D115+D117+D122+D124+D126+D128+D132+D134+D137+D139</f>
        <v>1748</v>
      </c>
      <c r="E7" s="25">
        <f t="shared" si="0"/>
        <v>6729800</v>
      </c>
      <c r="F7" s="25"/>
      <c r="G7" s="25">
        <f t="shared" si="0"/>
        <v>2353620.5</v>
      </c>
      <c r="H7" s="25">
        <f t="shared" si="0"/>
        <v>2353620.5</v>
      </c>
      <c r="I7" s="25">
        <f t="shared" si="0"/>
        <v>1889156.5</v>
      </c>
      <c r="J7" s="25">
        <f t="shared" si="0"/>
        <v>2854660</v>
      </c>
      <c r="K7" s="25">
        <f t="shared" si="0"/>
        <v>36575</v>
      </c>
    </row>
    <row r="8" s="2" customFormat="1" ht="30" customHeight="1" spans="1:11">
      <c r="A8" s="26">
        <v>601</v>
      </c>
      <c r="B8" s="27" t="s">
        <v>26</v>
      </c>
      <c r="C8" s="27" t="s">
        <v>26</v>
      </c>
      <c r="D8" s="25">
        <f t="shared" ref="D8:K8" si="1">SUM(D9:D19)</f>
        <v>492</v>
      </c>
      <c r="E8" s="25">
        <f t="shared" si="1"/>
        <v>1894200</v>
      </c>
      <c r="F8" s="25"/>
      <c r="G8" s="25">
        <f t="shared" si="1"/>
        <v>189420</v>
      </c>
      <c r="H8" s="25">
        <f t="shared" si="1"/>
        <v>189420</v>
      </c>
      <c r="I8" s="25">
        <f t="shared" si="1"/>
        <v>156310</v>
      </c>
      <c r="J8" s="25">
        <f t="shared" si="1"/>
        <v>226380</v>
      </c>
      <c r="K8" s="25">
        <f t="shared" si="1"/>
        <v>3850</v>
      </c>
    </row>
    <row r="9" s="2" customFormat="1" ht="30" customHeight="1" spans="1:11">
      <c r="A9" s="28">
        <v>601001</v>
      </c>
      <c r="B9" s="29" t="s">
        <v>27</v>
      </c>
      <c r="C9" s="29" t="s">
        <v>28</v>
      </c>
      <c r="D9" s="30">
        <v>221</v>
      </c>
      <c r="E9" s="30">
        <f>D9*3850</f>
        <v>850850</v>
      </c>
      <c r="F9" s="31">
        <v>0.1</v>
      </c>
      <c r="G9" s="30">
        <f>E9*F9</f>
        <v>85085</v>
      </c>
      <c r="H9" s="30">
        <f>E9*F9</f>
        <v>85085</v>
      </c>
      <c r="I9" s="35">
        <v>70455</v>
      </c>
      <c r="J9" s="30">
        <f>G9+H9-I9</f>
        <v>99715</v>
      </c>
      <c r="K9" s="30"/>
    </row>
    <row r="10" s="3" customFormat="1" ht="30" customHeight="1" spans="1:11">
      <c r="A10" s="28">
        <v>601002</v>
      </c>
      <c r="B10" s="29" t="s">
        <v>29</v>
      </c>
      <c r="C10" s="29" t="s">
        <v>29</v>
      </c>
      <c r="D10" s="30">
        <v>79</v>
      </c>
      <c r="E10" s="30">
        <f t="shared" ref="E10:E62" si="2">D10*3850</f>
        <v>304150</v>
      </c>
      <c r="F10" s="31">
        <v>0.1</v>
      </c>
      <c r="G10" s="30">
        <f t="shared" ref="G10:G62" si="3">E10*F10</f>
        <v>30415</v>
      </c>
      <c r="H10" s="30">
        <f t="shared" ref="H10:H62" si="4">E10*F10</f>
        <v>30415</v>
      </c>
      <c r="I10" s="35">
        <v>25410</v>
      </c>
      <c r="J10" s="30">
        <f t="shared" ref="J10:J62" si="5">G10+H10-I10</f>
        <v>35420</v>
      </c>
      <c r="K10" s="30"/>
    </row>
    <row r="11" s="3" customFormat="1" ht="30" customHeight="1" spans="1:11">
      <c r="A11" s="28">
        <v>601003</v>
      </c>
      <c r="B11" s="29" t="s">
        <v>30</v>
      </c>
      <c r="C11" s="29" t="s">
        <v>30</v>
      </c>
      <c r="D11" s="30">
        <v>0</v>
      </c>
      <c r="E11" s="30">
        <f t="shared" si="2"/>
        <v>0</v>
      </c>
      <c r="F11" s="31">
        <v>0.1</v>
      </c>
      <c r="G11" s="30">
        <f t="shared" si="3"/>
        <v>0</v>
      </c>
      <c r="H11" s="30">
        <f t="shared" si="4"/>
        <v>0</v>
      </c>
      <c r="I11" s="35">
        <v>3850</v>
      </c>
      <c r="J11" s="30">
        <v>0</v>
      </c>
      <c r="K11" s="30">
        <v>3850</v>
      </c>
    </row>
    <row r="12" s="3" customFormat="1" ht="30" customHeight="1" spans="1:11">
      <c r="A12" s="28">
        <v>601004</v>
      </c>
      <c r="B12" s="29" t="s">
        <v>31</v>
      </c>
      <c r="C12" s="29" t="s">
        <v>31</v>
      </c>
      <c r="D12" s="30">
        <v>32</v>
      </c>
      <c r="E12" s="30">
        <f t="shared" si="2"/>
        <v>123200</v>
      </c>
      <c r="F12" s="31">
        <v>0.1</v>
      </c>
      <c r="G12" s="30">
        <f t="shared" si="3"/>
        <v>12320</v>
      </c>
      <c r="H12" s="30">
        <f t="shared" si="4"/>
        <v>12320</v>
      </c>
      <c r="I12" s="35">
        <v>10010</v>
      </c>
      <c r="J12" s="30">
        <f t="shared" si="5"/>
        <v>14630</v>
      </c>
      <c r="K12" s="30"/>
    </row>
    <row r="13" s="3" customFormat="1" ht="30" customHeight="1" spans="1:11">
      <c r="A13" s="28">
        <v>601006</v>
      </c>
      <c r="B13" s="29" t="s">
        <v>32</v>
      </c>
      <c r="C13" s="29" t="s">
        <v>32</v>
      </c>
      <c r="D13" s="30">
        <v>15</v>
      </c>
      <c r="E13" s="30">
        <f t="shared" si="2"/>
        <v>57750</v>
      </c>
      <c r="F13" s="31">
        <v>0.1</v>
      </c>
      <c r="G13" s="30">
        <f t="shared" si="3"/>
        <v>5775</v>
      </c>
      <c r="H13" s="30">
        <f t="shared" si="4"/>
        <v>5775</v>
      </c>
      <c r="I13" s="35">
        <v>3465</v>
      </c>
      <c r="J13" s="30">
        <f t="shared" si="5"/>
        <v>8085</v>
      </c>
      <c r="K13" s="30"/>
    </row>
    <row r="14" s="3" customFormat="1" ht="30" customHeight="1" spans="1:11">
      <c r="A14" s="28">
        <v>601007</v>
      </c>
      <c r="B14" s="29" t="s">
        <v>33</v>
      </c>
      <c r="C14" s="29" t="s">
        <v>33</v>
      </c>
      <c r="D14" s="30">
        <v>8</v>
      </c>
      <c r="E14" s="30">
        <f t="shared" si="2"/>
        <v>30800</v>
      </c>
      <c r="F14" s="31">
        <v>0.1</v>
      </c>
      <c r="G14" s="30">
        <f t="shared" si="3"/>
        <v>3080</v>
      </c>
      <c r="H14" s="30">
        <f t="shared" si="4"/>
        <v>3080</v>
      </c>
      <c r="I14" s="35">
        <v>3850</v>
      </c>
      <c r="J14" s="30">
        <f t="shared" si="5"/>
        <v>2310</v>
      </c>
      <c r="K14" s="30"/>
    </row>
    <row r="15" s="3" customFormat="1" ht="30" customHeight="1" spans="1:11">
      <c r="A15" s="28">
        <v>601009</v>
      </c>
      <c r="B15" s="29" t="s">
        <v>34</v>
      </c>
      <c r="C15" s="29" t="s">
        <v>34</v>
      </c>
      <c r="D15" s="30">
        <v>95</v>
      </c>
      <c r="E15" s="30">
        <f t="shared" si="2"/>
        <v>365750</v>
      </c>
      <c r="F15" s="31">
        <v>0.1</v>
      </c>
      <c r="G15" s="30">
        <f t="shared" si="3"/>
        <v>36575</v>
      </c>
      <c r="H15" s="30">
        <f t="shared" si="4"/>
        <v>36575</v>
      </c>
      <c r="I15" s="35">
        <v>31955</v>
      </c>
      <c r="J15" s="30">
        <f t="shared" si="5"/>
        <v>41195</v>
      </c>
      <c r="K15" s="30"/>
    </row>
    <row r="16" s="3" customFormat="1" ht="30" customHeight="1" spans="1:11">
      <c r="A16" s="28">
        <v>601008</v>
      </c>
      <c r="B16" s="29" t="s">
        <v>35</v>
      </c>
      <c r="C16" s="29" t="s">
        <v>35</v>
      </c>
      <c r="D16" s="30">
        <v>15</v>
      </c>
      <c r="E16" s="30">
        <f t="shared" si="2"/>
        <v>57750</v>
      </c>
      <c r="F16" s="31">
        <v>0.1</v>
      </c>
      <c r="G16" s="30">
        <f t="shared" si="3"/>
        <v>5775</v>
      </c>
      <c r="H16" s="30">
        <f t="shared" si="4"/>
        <v>5775</v>
      </c>
      <c r="I16" s="35">
        <v>2695</v>
      </c>
      <c r="J16" s="30">
        <f t="shared" si="5"/>
        <v>8855</v>
      </c>
      <c r="K16" s="30"/>
    </row>
    <row r="17" s="3" customFormat="1" ht="30" customHeight="1" spans="1:11">
      <c r="A17" s="28">
        <v>601013</v>
      </c>
      <c r="B17" s="29" t="s">
        <v>36</v>
      </c>
      <c r="C17" s="29" t="s">
        <v>37</v>
      </c>
      <c r="D17" s="30">
        <v>1</v>
      </c>
      <c r="E17" s="30">
        <f t="shared" si="2"/>
        <v>3850</v>
      </c>
      <c r="F17" s="31">
        <v>0.1</v>
      </c>
      <c r="G17" s="30">
        <f t="shared" si="3"/>
        <v>385</v>
      </c>
      <c r="H17" s="30">
        <f t="shared" si="4"/>
        <v>385</v>
      </c>
      <c r="I17" s="35">
        <v>0</v>
      </c>
      <c r="J17" s="30">
        <f t="shared" si="5"/>
        <v>770</v>
      </c>
      <c r="K17" s="30"/>
    </row>
    <row r="18" s="3" customFormat="1" ht="30" customHeight="1" spans="1:11">
      <c r="A18" s="28">
        <v>601012</v>
      </c>
      <c r="B18" s="29" t="s">
        <v>38</v>
      </c>
      <c r="C18" s="29" t="s">
        <v>39</v>
      </c>
      <c r="D18" s="30">
        <v>15</v>
      </c>
      <c r="E18" s="30">
        <f t="shared" si="2"/>
        <v>57750</v>
      </c>
      <c r="F18" s="31">
        <v>0.1</v>
      </c>
      <c r="G18" s="30">
        <f t="shared" si="3"/>
        <v>5775</v>
      </c>
      <c r="H18" s="30">
        <f t="shared" si="4"/>
        <v>5775</v>
      </c>
      <c r="I18" s="35">
        <v>2310</v>
      </c>
      <c r="J18" s="30">
        <f t="shared" si="5"/>
        <v>9240</v>
      </c>
      <c r="K18" s="30"/>
    </row>
    <row r="19" s="3" customFormat="1" ht="30" customHeight="1" spans="1:11">
      <c r="A19" s="28">
        <v>601010</v>
      </c>
      <c r="B19" s="29" t="s">
        <v>40</v>
      </c>
      <c r="C19" s="29" t="s">
        <v>40</v>
      </c>
      <c r="D19" s="30">
        <v>11</v>
      </c>
      <c r="E19" s="30">
        <f t="shared" si="2"/>
        <v>42350</v>
      </c>
      <c r="F19" s="31">
        <v>0.1</v>
      </c>
      <c r="G19" s="30">
        <f t="shared" si="3"/>
        <v>4235</v>
      </c>
      <c r="H19" s="30">
        <f t="shared" si="4"/>
        <v>4235</v>
      </c>
      <c r="I19" s="35">
        <v>2310</v>
      </c>
      <c r="J19" s="30">
        <f t="shared" si="5"/>
        <v>6160</v>
      </c>
      <c r="K19" s="30"/>
    </row>
    <row r="20" s="3" customFormat="1" ht="30" customHeight="1" spans="1:11">
      <c r="A20" s="26">
        <v>603</v>
      </c>
      <c r="B20" s="27" t="s">
        <v>41</v>
      </c>
      <c r="C20" s="27" t="s">
        <v>41</v>
      </c>
      <c r="D20" s="25">
        <f t="shared" ref="D20:K20" si="6">SUM(D21:D22)</f>
        <v>58</v>
      </c>
      <c r="E20" s="25">
        <f t="shared" si="6"/>
        <v>223300</v>
      </c>
      <c r="F20" s="25"/>
      <c r="G20" s="25">
        <f t="shared" si="6"/>
        <v>22330</v>
      </c>
      <c r="H20" s="25">
        <f t="shared" si="6"/>
        <v>22330</v>
      </c>
      <c r="I20" s="25">
        <f t="shared" si="6"/>
        <v>25025</v>
      </c>
      <c r="J20" s="25">
        <f t="shared" si="6"/>
        <v>19635</v>
      </c>
      <c r="K20" s="25">
        <f t="shared" si="6"/>
        <v>0</v>
      </c>
    </row>
    <row r="21" s="3" customFormat="1" ht="30" customHeight="1" spans="1:11">
      <c r="A21" s="28">
        <v>603001</v>
      </c>
      <c r="B21" s="29" t="s">
        <v>42</v>
      </c>
      <c r="C21" s="29" t="s">
        <v>43</v>
      </c>
      <c r="D21" s="30">
        <v>56</v>
      </c>
      <c r="E21" s="30">
        <f t="shared" si="2"/>
        <v>215600</v>
      </c>
      <c r="F21" s="31">
        <v>0.1</v>
      </c>
      <c r="G21" s="30">
        <f t="shared" si="3"/>
        <v>21560</v>
      </c>
      <c r="H21" s="30">
        <f t="shared" si="4"/>
        <v>21560</v>
      </c>
      <c r="I21" s="35">
        <v>24640</v>
      </c>
      <c r="J21" s="30">
        <f t="shared" si="5"/>
        <v>18480</v>
      </c>
      <c r="K21" s="30"/>
    </row>
    <row r="22" s="3" customFormat="1" ht="30" customHeight="1" spans="1:11">
      <c r="A22" s="28">
        <v>603004</v>
      </c>
      <c r="B22" s="29" t="s">
        <v>44</v>
      </c>
      <c r="C22" s="29" t="s">
        <v>44</v>
      </c>
      <c r="D22" s="30">
        <v>2</v>
      </c>
      <c r="E22" s="30">
        <f t="shared" si="2"/>
        <v>7700</v>
      </c>
      <c r="F22" s="31">
        <v>0.1</v>
      </c>
      <c r="G22" s="30">
        <f t="shared" si="3"/>
        <v>770</v>
      </c>
      <c r="H22" s="30">
        <f t="shared" si="4"/>
        <v>770</v>
      </c>
      <c r="I22" s="35">
        <v>385</v>
      </c>
      <c r="J22" s="30">
        <f t="shared" si="5"/>
        <v>1155</v>
      </c>
      <c r="K22" s="30"/>
    </row>
    <row r="23" s="3" customFormat="1" ht="30" customHeight="1" spans="1:11">
      <c r="A23" s="26">
        <v>604</v>
      </c>
      <c r="B23" s="27" t="s">
        <v>45</v>
      </c>
      <c r="C23" s="27" t="s">
        <v>45</v>
      </c>
      <c r="D23" s="25">
        <f t="shared" ref="D23:K23" si="7">SUM(D24:D29)</f>
        <v>22</v>
      </c>
      <c r="E23" s="25">
        <f t="shared" si="7"/>
        <v>84700</v>
      </c>
      <c r="F23" s="25"/>
      <c r="G23" s="25">
        <f t="shared" si="7"/>
        <v>59290</v>
      </c>
      <c r="H23" s="25">
        <f t="shared" si="7"/>
        <v>59290</v>
      </c>
      <c r="I23" s="25">
        <f t="shared" si="7"/>
        <v>53900</v>
      </c>
      <c r="J23" s="25">
        <f t="shared" si="7"/>
        <v>72765</v>
      </c>
      <c r="K23" s="25">
        <f t="shared" si="7"/>
        <v>8085</v>
      </c>
    </row>
    <row r="24" s="3" customFormat="1" ht="30" customHeight="1" spans="1:11">
      <c r="A24" s="28">
        <v>604001</v>
      </c>
      <c r="B24" s="29" t="s">
        <v>46</v>
      </c>
      <c r="C24" s="29" t="s">
        <v>47</v>
      </c>
      <c r="D24" s="30">
        <v>12</v>
      </c>
      <c r="E24" s="30">
        <f t="shared" si="2"/>
        <v>46200</v>
      </c>
      <c r="F24" s="31">
        <v>0.7</v>
      </c>
      <c r="G24" s="30">
        <f t="shared" si="3"/>
        <v>32340</v>
      </c>
      <c r="H24" s="30">
        <f t="shared" si="4"/>
        <v>32340</v>
      </c>
      <c r="I24" s="35">
        <v>40425</v>
      </c>
      <c r="J24" s="30">
        <f t="shared" si="5"/>
        <v>24255</v>
      </c>
      <c r="K24" s="30"/>
    </row>
    <row r="25" s="3" customFormat="1" ht="30" customHeight="1" spans="1:11">
      <c r="A25" s="28">
        <v>604002</v>
      </c>
      <c r="B25" s="29" t="s">
        <v>48</v>
      </c>
      <c r="C25" s="29" t="s">
        <v>48</v>
      </c>
      <c r="D25" s="30">
        <v>1</v>
      </c>
      <c r="E25" s="30">
        <f t="shared" si="2"/>
        <v>3850</v>
      </c>
      <c r="F25" s="31">
        <v>0.7</v>
      </c>
      <c r="G25" s="30">
        <f t="shared" si="3"/>
        <v>2695</v>
      </c>
      <c r="H25" s="30">
        <f t="shared" si="4"/>
        <v>2695</v>
      </c>
      <c r="I25" s="35">
        <v>10780</v>
      </c>
      <c r="J25" s="30">
        <v>0</v>
      </c>
      <c r="K25" s="30">
        <v>5390</v>
      </c>
    </row>
    <row r="26" s="3" customFormat="1" ht="30" customHeight="1" spans="1:11">
      <c r="A26" s="28">
        <v>604003</v>
      </c>
      <c r="B26" s="29" t="s">
        <v>49</v>
      </c>
      <c r="C26" s="29" t="s">
        <v>49</v>
      </c>
      <c r="D26" s="30">
        <v>0</v>
      </c>
      <c r="E26" s="30">
        <f t="shared" si="2"/>
        <v>0</v>
      </c>
      <c r="F26" s="31">
        <v>0.7</v>
      </c>
      <c r="G26" s="30">
        <f t="shared" si="3"/>
        <v>0</v>
      </c>
      <c r="H26" s="30">
        <f t="shared" si="4"/>
        <v>0</v>
      </c>
      <c r="I26" s="35">
        <v>2695</v>
      </c>
      <c r="J26" s="30">
        <v>0</v>
      </c>
      <c r="K26" s="30">
        <v>2695</v>
      </c>
    </row>
    <row r="27" s="2" customFormat="1" ht="30" customHeight="1" spans="1:11">
      <c r="A27" s="28">
        <v>604005</v>
      </c>
      <c r="B27" s="29" t="s">
        <v>50</v>
      </c>
      <c r="C27" s="29" t="s">
        <v>50</v>
      </c>
      <c r="D27" s="30">
        <v>3</v>
      </c>
      <c r="E27" s="30">
        <f t="shared" si="2"/>
        <v>11550</v>
      </c>
      <c r="F27" s="31">
        <v>0.7</v>
      </c>
      <c r="G27" s="30">
        <f t="shared" si="3"/>
        <v>8085</v>
      </c>
      <c r="H27" s="30">
        <f t="shared" si="4"/>
        <v>8085</v>
      </c>
      <c r="I27" s="35">
        <v>0</v>
      </c>
      <c r="J27" s="30">
        <f t="shared" si="5"/>
        <v>16170</v>
      </c>
      <c r="K27" s="30"/>
    </row>
    <row r="28" s="3" customFormat="1" ht="30" customHeight="1" spans="1:11">
      <c r="A28" s="28">
        <v>604007</v>
      </c>
      <c r="B28" s="29" t="s">
        <v>51</v>
      </c>
      <c r="C28" s="29" t="s">
        <v>51</v>
      </c>
      <c r="D28" s="30">
        <v>4</v>
      </c>
      <c r="E28" s="30">
        <f t="shared" si="2"/>
        <v>15400</v>
      </c>
      <c r="F28" s="31">
        <v>0.7</v>
      </c>
      <c r="G28" s="30">
        <f t="shared" si="3"/>
        <v>10780</v>
      </c>
      <c r="H28" s="30">
        <f t="shared" si="4"/>
        <v>10780</v>
      </c>
      <c r="I28" s="35">
        <v>0</v>
      </c>
      <c r="J28" s="30">
        <f t="shared" si="5"/>
        <v>21560</v>
      </c>
      <c r="K28" s="30"/>
    </row>
    <row r="29" s="3" customFormat="1" ht="30" customHeight="1" spans="1:11">
      <c r="A29" s="28">
        <v>604004</v>
      </c>
      <c r="B29" s="29" t="s">
        <v>52</v>
      </c>
      <c r="C29" s="29" t="s">
        <v>52</v>
      </c>
      <c r="D29" s="30">
        <v>2</v>
      </c>
      <c r="E29" s="30">
        <f t="shared" si="2"/>
        <v>7700</v>
      </c>
      <c r="F29" s="31">
        <v>0.7</v>
      </c>
      <c r="G29" s="30">
        <f t="shared" si="3"/>
        <v>5390</v>
      </c>
      <c r="H29" s="30">
        <f t="shared" si="4"/>
        <v>5390</v>
      </c>
      <c r="I29" s="35">
        <v>0</v>
      </c>
      <c r="J29" s="30">
        <f t="shared" si="5"/>
        <v>10780</v>
      </c>
      <c r="K29" s="30"/>
    </row>
    <row r="30" s="3" customFormat="1" ht="30" customHeight="1" spans="1:11">
      <c r="A30" s="26">
        <v>605</v>
      </c>
      <c r="B30" s="27" t="s">
        <v>53</v>
      </c>
      <c r="C30" s="27" t="s">
        <v>53</v>
      </c>
      <c r="D30" s="25">
        <f t="shared" ref="D30:K30" si="8">SUM(D31:D35)</f>
        <v>203</v>
      </c>
      <c r="E30" s="25">
        <f t="shared" si="8"/>
        <v>781550</v>
      </c>
      <c r="F30" s="25"/>
      <c r="G30" s="25">
        <f t="shared" si="8"/>
        <v>78155</v>
      </c>
      <c r="H30" s="25">
        <f t="shared" si="8"/>
        <v>78155</v>
      </c>
      <c r="I30" s="25">
        <f t="shared" si="8"/>
        <v>63910</v>
      </c>
      <c r="J30" s="25">
        <f t="shared" si="8"/>
        <v>92400</v>
      </c>
      <c r="K30" s="25">
        <f t="shared" si="8"/>
        <v>0</v>
      </c>
    </row>
    <row r="31" s="2" customFormat="1" ht="30" customHeight="1" spans="1:11">
      <c r="A31" s="28">
        <v>605001</v>
      </c>
      <c r="B31" s="29" t="s">
        <v>54</v>
      </c>
      <c r="C31" s="29" t="s">
        <v>55</v>
      </c>
      <c r="D31" s="30">
        <v>173</v>
      </c>
      <c r="E31" s="30">
        <f t="shared" si="2"/>
        <v>666050</v>
      </c>
      <c r="F31" s="31">
        <v>0.1</v>
      </c>
      <c r="G31" s="30">
        <f t="shared" si="3"/>
        <v>66605</v>
      </c>
      <c r="H31" s="30">
        <f t="shared" si="4"/>
        <v>66605</v>
      </c>
      <c r="I31" s="35">
        <v>53130</v>
      </c>
      <c r="J31" s="30">
        <f t="shared" si="5"/>
        <v>80080</v>
      </c>
      <c r="K31" s="30"/>
    </row>
    <row r="32" s="3" customFormat="1" ht="30" customHeight="1" spans="1:11">
      <c r="A32" s="28">
        <v>605002</v>
      </c>
      <c r="B32" s="29" t="s">
        <v>56</v>
      </c>
      <c r="C32" s="29" t="s">
        <v>56</v>
      </c>
      <c r="D32" s="30">
        <v>3</v>
      </c>
      <c r="E32" s="30">
        <f t="shared" si="2"/>
        <v>11550</v>
      </c>
      <c r="F32" s="31">
        <v>0.1</v>
      </c>
      <c r="G32" s="30">
        <f t="shared" si="3"/>
        <v>1155</v>
      </c>
      <c r="H32" s="30">
        <f t="shared" si="4"/>
        <v>1155</v>
      </c>
      <c r="I32" s="35">
        <v>770</v>
      </c>
      <c r="J32" s="30">
        <f t="shared" si="5"/>
        <v>1540</v>
      </c>
      <c r="K32" s="30"/>
    </row>
    <row r="33" s="2" customFormat="1" ht="30" customHeight="1" spans="1:11">
      <c r="A33" s="28">
        <v>605003</v>
      </c>
      <c r="B33" s="29" t="s">
        <v>57</v>
      </c>
      <c r="C33" s="29" t="s">
        <v>57</v>
      </c>
      <c r="D33" s="30">
        <v>12</v>
      </c>
      <c r="E33" s="30">
        <f t="shared" si="2"/>
        <v>46200</v>
      </c>
      <c r="F33" s="31">
        <v>0.1</v>
      </c>
      <c r="G33" s="30">
        <f t="shared" si="3"/>
        <v>4620</v>
      </c>
      <c r="H33" s="30">
        <f t="shared" si="4"/>
        <v>4620</v>
      </c>
      <c r="I33" s="35">
        <v>3850</v>
      </c>
      <c r="J33" s="30">
        <f t="shared" si="5"/>
        <v>5390</v>
      </c>
      <c r="K33" s="30"/>
    </row>
    <row r="34" s="3" customFormat="1" ht="30" customHeight="1" spans="1:11">
      <c r="A34" s="28">
        <v>605005</v>
      </c>
      <c r="B34" s="29" t="s">
        <v>58</v>
      </c>
      <c r="C34" s="29" t="s">
        <v>58</v>
      </c>
      <c r="D34" s="30">
        <v>1</v>
      </c>
      <c r="E34" s="30">
        <f t="shared" si="2"/>
        <v>3850</v>
      </c>
      <c r="F34" s="31">
        <v>0.1</v>
      </c>
      <c r="G34" s="30">
        <f t="shared" si="3"/>
        <v>385</v>
      </c>
      <c r="H34" s="30">
        <f t="shared" si="4"/>
        <v>385</v>
      </c>
      <c r="I34" s="35">
        <v>770</v>
      </c>
      <c r="J34" s="30">
        <f t="shared" si="5"/>
        <v>0</v>
      </c>
      <c r="K34" s="30"/>
    </row>
    <row r="35" s="2" customFormat="1" ht="30" customHeight="1" spans="1:11">
      <c r="A35" s="28">
        <v>605006</v>
      </c>
      <c r="B35" s="29" t="s">
        <v>59</v>
      </c>
      <c r="C35" s="29" t="s">
        <v>59</v>
      </c>
      <c r="D35" s="30">
        <v>14</v>
      </c>
      <c r="E35" s="30">
        <f t="shared" si="2"/>
        <v>53900</v>
      </c>
      <c r="F35" s="31">
        <v>0.1</v>
      </c>
      <c r="G35" s="30">
        <f t="shared" si="3"/>
        <v>5390</v>
      </c>
      <c r="H35" s="30">
        <f t="shared" si="4"/>
        <v>5390</v>
      </c>
      <c r="I35" s="35">
        <v>5390</v>
      </c>
      <c r="J35" s="30">
        <f t="shared" si="5"/>
        <v>5390</v>
      </c>
      <c r="K35" s="30"/>
    </row>
    <row r="36" s="3" customFormat="1" ht="30" customHeight="1" spans="1:11">
      <c r="A36" s="26">
        <v>605004</v>
      </c>
      <c r="B36" s="27" t="s">
        <v>60</v>
      </c>
      <c r="C36" s="27" t="s">
        <v>60</v>
      </c>
      <c r="D36" s="25">
        <f t="shared" ref="D36:K36" si="9">D37</f>
        <v>21</v>
      </c>
      <c r="E36" s="25">
        <f t="shared" si="9"/>
        <v>80850</v>
      </c>
      <c r="F36" s="25"/>
      <c r="G36" s="25">
        <f t="shared" si="9"/>
        <v>8085</v>
      </c>
      <c r="H36" s="25">
        <f t="shared" si="9"/>
        <v>8085</v>
      </c>
      <c r="I36" s="25">
        <f t="shared" si="9"/>
        <v>6160</v>
      </c>
      <c r="J36" s="25">
        <f t="shared" si="9"/>
        <v>10010</v>
      </c>
      <c r="K36" s="25">
        <f t="shared" si="9"/>
        <v>0</v>
      </c>
    </row>
    <row r="37" s="2" customFormat="1" ht="30" customHeight="1" spans="1:11">
      <c r="A37" s="28">
        <v>605004</v>
      </c>
      <c r="B37" s="29" t="s">
        <v>60</v>
      </c>
      <c r="C37" s="29" t="s">
        <v>60</v>
      </c>
      <c r="D37" s="30">
        <v>21</v>
      </c>
      <c r="E37" s="30">
        <f t="shared" si="2"/>
        <v>80850</v>
      </c>
      <c r="F37" s="31">
        <v>0.1</v>
      </c>
      <c r="G37" s="30">
        <f t="shared" si="3"/>
        <v>8085</v>
      </c>
      <c r="H37" s="30">
        <f t="shared" si="4"/>
        <v>8085</v>
      </c>
      <c r="I37" s="35">
        <v>6160</v>
      </c>
      <c r="J37" s="30">
        <f t="shared" si="5"/>
        <v>10010</v>
      </c>
      <c r="K37" s="30"/>
    </row>
    <row r="38" s="3" customFormat="1" ht="30" customHeight="1" spans="1:11">
      <c r="A38" s="26">
        <v>606</v>
      </c>
      <c r="B38" s="27" t="s">
        <v>61</v>
      </c>
      <c r="C38" s="27" t="s">
        <v>61</v>
      </c>
      <c r="D38" s="25">
        <f t="shared" ref="D38:K38" si="10">SUM(D39:D42)</f>
        <v>19</v>
      </c>
      <c r="E38" s="25">
        <f t="shared" si="10"/>
        <v>73150</v>
      </c>
      <c r="F38" s="25"/>
      <c r="G38" s="25">
        <f t="shared" si="10"/>
        <v>51205</v>
      </c>
      <c r="H38" s="25">
        <f t="shared" si="10"/>
        <v>51205</v>
      </c>
      <c r="I38" s="25">
        <f t="shared" si="10"/>
        <v>35035</v>
      </c>
      <c r="J38" s="25">
        <f t="shared" si="10"/>
        <v>67375</v>
      </c>
      <c r="K38" s="25">
        <f t="shared" si="10"/>
        <v>0</v>
      </c>
    </row>
    <row r="39" s="2" customFormat="1" ht="30" customHeight="1" spans="1:11">
      <c r="A39" s="28">
        <v>606001</v>
      </c>
      <c r="B39" s="29" t="s">
        <v>62</v>
      </c>
      <c r="C39" s="29" t="s">
        <v>63</v>
      </c>
      <c r="D39" s="30">
        <v>8</v>
      </c>
      <c r="E39" s="30">
        <f t="shared" si="2"/>
        <v>30800</v>
      </c>
      <c r="F39" s="31">
        <v>0.7</v>
      </c>
      <c r="G39" s="30">
        <f t="shared" si="3"/>
        <v>21560</v>
      </c>
      <c r="H39" s="30">
        <f t="shared" si="4"/>
        <v>21560</v>
      </c>
      <c r="I39" s="35">
        <v>18865</v>
      </c>
      <c r="J39" s="30">
        <f t="shared" si="5"/>
        <v>24255</v>
      </c>
      <c r="K39" s="30"/>
    </row>
    <row r="40" s="3" customFormat="1" ht="30" customHeight="1" spans="1:11">
      <c r="A40" s="28">
        <v>606005</v>
      </c>
      <c r="B40" s="29" t="s">
        <v>64</v>
      </c>
      <c r="C40" s="29" t="s">
        <v>64</v>
      </c>
      <c r="D40" s="30">
        <v>9</v>
      </c>
      <c r="E40" s="30">
        <f t="shared" si="2"/>
        <v>34650</v>
      </c>
      <c r="F40" s="31">
        <v>0.7</v>
      </c>
      <c r="G40" s="30">
        <f t="shared" si="3"/>
        <v>24255</v>
      </c>
      <c r="H40" s="30">
        <f t="shared" si="4"/>
        <v>24255</v>
      </c>
      <c r="I40" s="35">
        <v>13475</v>
      </c>
      <c r="J40" s="30">
        <f t="shared" si="5"/>
        <v>35035</v>
      </c>
      <c r="K40" s="30"/>
    </row>
    <row r="41" s="2" customFormat="1" ht="30" customHeight="1" spans="1:11">
      <c r="A41" s="28">
        <v>606004</v>
      </c>
      <c r="B41" s="29" t="s">
        <v>65</v>
      </c>
      <c r="C41" s="29" t="s">
        <v>65</v>
      </c>
      <c r="D41" s="30">
        <v>1</v>
      </c>
      <c r="E41" s="30">
        <f t="shared" si="2"/>
        <v>3850</v>
      </c>
      <c r="F41" s="31">
        <v>0.7</v>
      </c>
      <c r="G41" s="30">
        <f t="shared" si="3"/>
        <v>2695</v>
      </c>
      <c r="H41" s="30">
        <f t="shared" si="4"/>
        <v>2695</v>
      </c>
      <c r="I41" s="35">
        <v>0</v>
      </c>
      <c r="J41" s="30">
        <f t="shared" si="5"/>
        <v>5390</v>
      </c>
      <c r="K41" s="30"/>
    </row>
    <row r="42" s="3" customFormat="1" ht="30" customHeight="1" spans="1:11">
      <c r="A42" s="28">
        <v>606010</v>
      </c>
      <c r="B42" s="29" t="s">
        <v>66</v>
      </c>
      <c r="C42" s="29" t="s">
        <v>66</v>
      </c>
      <c r="D42" s="30">
        <v>1</v>
      </c>
      <c r="E42" s="30">
        <f t="shared" si="2"/>
        <v>3850</v>
      </c>
      <c r="F42" s="31">
        <v>0.7</v>
      </c>
      <c r="G42" s="30">
        <f t="shared" si="3"/>
        <v>2695</v>
      </c>
      <c r="H42" s="30">
        <f t="shared" si="4"/>
        <v>2695</v>
      </c>
      <c r="I42" s="35">
        <v>2695</v>
      </c>
      <c r="J42" s="30">
        <f t="shared" si="5"/>
        <v>2695</v>
      </c>
      <c r="K42" s="30"/>
    </row>
    <row r="43" s="3" customFormat="1" ht="30" customHeight="1" spans="1:11">
      <c r="A43" s="26">
        <v>606009</v>
      </c>
      <c r="B43" s="27" t="s">
        <v>67</v>
      </c>
      <c r="C43" s="27" t="s">
        <v>67</v>
      </c>
      <c r="D43" s="25">
        <f t="shared" ref="D43:K45" si="11">D44</f>
        <v>8</v>
      </c>
      <c r="E43" s="25">
        <f t="shared" si="11"/>
        <v>30800</v>
      </c>
      <c r="F43" s="25"/>
      <c r="G43" s="25">
        <f t="shared" si="11"/>
        <v>21560</v>
      </c>
      <c r="H43" s="25">
        <f t="shared" si="11"/>
        <v>21560</v>
      </c>
      <c r="I43" s="25">
        <f t="shared" si="11"/>
        <v>16170</v>
      </c>
      <c r="J43" s="25">
        <f t="shared" si="11"/>
        <v>26950</v>
      </c>
      <c r="K43" s="25">
        <f t="shared" si="11"/>
        <v>0</v>
      </c>
    </row>
    <row r="44" s="2" customFormat="1" ht="30" customHeight="1" spans="1:11">
      <c r="A44" s="28">
        <v>606009</v>
      </c>
      <c r="B44" s="29" t="s">
        <v>67</v>
      </c>
      <c r="C44" s="29" t="s">
        <v>67</v>
      </c>
      <c r="D44" s="30">
        <v>8</v>
      </c>
      <c r="E44" s="30">
        <f t="shared" si="2"/>
        <v>30800</v>
      </c>
      <c r="F44" s="31">
        <v>0.7</v>
      </c>
      <c r="G44" s="30">
        <f t="shared" si="3"/>
        <v>21560</v>
      </c>
      <c r="H44" s="30">
        <f t="shared" si="4"/>
        <v>21560</v>
      </c>
      <c r="I44" s="35">
        <v>16170</v>
      </c>
      <c r="J44" s="30">
        <f t="shared" si="5"/>
        <v>26950</v>
      </c>
      <c r="K44" s="30"/>
    </row>
    <row r="45" s="3" customFormat="1" ht="30" customHeight="1" spans="1:11">
      <c r="A45" s="26">
        <v>606011</v>
      </c>
      <c r="B45" s="27" t="s">
        <v>68</v>
      </c>
      <c r="C45" s="27" t="s">
        <v>68</v>
      </c>
      <c r="D45" s="25">
        <f t="shared" si="11"/>
        <v>6</v>
      </c>
      <c r="E45" s="25">
        <f t="shared" si="11"/>
        <v>23100</v>
      </c>
      <c r="F45" s="25"/>
      <c r="G45" s="25">
        <f t="shared" si="11"/>
        <v>16170</v>
      </c>
      <c r="H45" s="25">
        <f t="shared" si="11"/>
        <v>16170</v>
      </c>
      <c r="I45" s="25">
        <f t="shared" si="11"/>
        <v>8085</v>
      </c>
      <c r="J45" s="25">
        <f t="shared" si="11"/>
        <v>24255</v>
      </c>
      <c r="K45" s="25">
        <f t="shared" si="11"/>
        <v>0</v>
      </c>
    </row>
    <row r="46" s="2" customFormat="1" ht="30" customHeight="1" spans="1:11">
      <c r="A46" s="28">
        <v>606011</v>
      </c>
      <c r="B46" s="29" t="s">
        <v>68</v>
      </c>
      <c r="C46" s="29" t="s">
        <v>68</v>
      </c>
      <c r="D46" s="30">
        <v>6</v>
      </c>
      <c r="E46" s="30">
        <f t="shared" si="2"/>
        <v>23100</v>
      </c>
      <c r="F46" s="31">
        <v>0.7</v>
      </c>
      <c r="G46" s="30">
        <f t="shared" si="3"/>
        <v>16170</v>
      </c>
      <c r="H46" s="30">
        <f t="shared" si="4"/>
        <v>16170</v>
      </c>
      <c r="I46" s="35">
        <v>8085</v>
      </c>
      <c r="J46" s="30">
        <f t="shared" si="5"/>
        <v>24255</v>
      </c>
      <c r="K46" s="30"/>
    </row>
    <row r="47" s="3" customFormat="1" ht="30" customHeight="1" spans="1:11">
      <c r="A47" s="26">
        <v>606006</v>
      </c>
      <c r="B47" s="27" t="s">
        <v>69</v>
      </c>
      <c r="C47" s="27" t="s">
        <v>69</v>
      </c>
      <c r="D47" s="25">
        <f t="shared" ref="D47:K47" si="12">D48</f>
        <v>2</v>
      </c>
      <c r="E47" s="25">
        <f t="shared" si="12"/>
        <v>7700</v>
      </c>
      <c r="F47" s="25"/>
      <c r="G47" s="25">
        <f t="shared" si="12"/>
        <v>5390</v>
      </c>
      <c r="H47" s="25">
        <f t="shared" si="12"/>
        <v>5390</v>
      </c>
      <c r="I47" s="25">
        <f t="shared" si="12"/>
        <v>5390</v>
      </c>
      <c r="J47" s="25">
        <f t="shared" si="12"/>
        <v>5390</v>
      </c>
      <c r="K47" s="25">
        <f t="shared" si="12"/>
        <v>0</v>
      </c>
    </row>
    <row r="48" s="2" customFormat="1" ht="30" customHeight="1" spans="1:11">
      <c r="A48" s="28">
        <v>606006</v>
      </c>
      <c r="B48" s="29" t="s">
        <v>69</v>
      </c>
      <c r="C48" s="29" t="s">
        <v>69</v>
      </c>
      <c r="D48" s="30">
        <v>2</v>
      </c>
      <c r="E48" s="30">
        <f t="shared" si="2"/>
        <v>7700</v>
      </c>
      <c r="F48" s="31">
        <v>0.7</v>
      </c>
      <c r="G48" s="30">
        <f t="shared" si="3"/>
        <v>5390</v>
      </c>
      <c r="H48" s="30">
        <f t="shared" si="4"/>
        <v>5390</v>
      </c>
      <c r="I48" s="35">
        <v>5390</v>
      </c>
      <c r="J48" s="30">
        <f t="shared" si="5"/>
        <v>5390</v>
      </c>
      <c r="K48" s="30"/>
    </row>
    <row r="49" s="3" customFormat="1" ht="30" customHeight="1" spans="1:11">
      <c r="A49" s="26">
        <v>606007</v>
      </c>
      <c r="B49" s="27" t="s">
        <v>70</v>
      </c>
      <c r="C49" s="27" t="s">
        <v>70</v>
      </c>
      <c r="D49" s="25">
        <f t="shared" ref="D49:K49" si="13">D50</f>
        <v>0</v>
      </c>
      <c r="E49" s="25">
        <f t="shared" si="13"/>
        <v>0</v>
      </c>
      <c r="F49" s="25"/>
      <c r="G49" s="25">
        <f t="shared" si="13"/>
        <v>0</v>
      </c>
      <c r="H49" s="25">
        <f t="shared" si="13"/>
        <v>0</v>
      </c>
      <c r="I49" s="25">
        <f t="shared" si="13"/>
        <v>2695</v>
      </c>
      <c r="J49" s="25">
        <f t="shared" si="13"/>
        <v>0</v>
      </c>
      <c r="K49" s="25">
        <f t="shared" si="13"/>
        <v>2695</v>
      </c>
    </row>
    <row r="50" s="3" customFormat="1" ht="30" customHeight="1" spans="1:11">
      <c r="A50" s="28">
        <v>606007</v>
      </c>
      <c r="B50" s="29" t="s">
        <v>70</v>
      </c>
      <c r="C50" s="29" t="s">
        <v>70</v>
      </c>
      <c r="D50" s="30">
        <v>0</v>
      </c>
      <c r="E50" s="30">
        <f t="shared" si="2"/>
        <v>0</v>
      </c>
      <c r="F50" s="31">
        <v>0.7</v>
      </c>
      <c r="G50" s="30">
        <f t="shared" si="3"/>
        <v>0</v>
      </c>
      <c r="H50" s="30">
        <f t="shared" si="4"/>
        <v>0</v>
      </c>
      <c r="I50" s="35">
        <v>2695</v>
      </c>
      <c r="J50" s="30">
        <v>0</v>
      </c>
      <c r="K50" s="30">
        <v>2695</v>
      </c>
    </row>
    <row r="51" s="2" customFormat="1" ht="30" customHeight="1" spans="1:11">
      <c r="A51" s="26">
        <v>607</v>
      </c>
      <c r="B51" s="27" t="s">
        <v>71</v>
      </c>
      <c r="C51" s="27" t="s">
        <v>71</v>
      </c>
      <c r="D51" s="25">
        <f t="shared" ref="D51:K51" si="14">SUM(D52:D53)</f>
        <v>8</v>
      </c>
      <c r="E51" s="25">
        <f t="shared" si="14"/>
        <v>30800</v>
      </c>
      <c r="F51" s="25"/>
      <c r="G51" s="25">
        <f t="shared" si="14"/>
        <v>21560</v>
      </c>
      <c r="H51" s="25">
        <f t="shared" si="14"/>
        <v>21560</v>
      </c>
      <c r="I51" s="25">
        <f t="shared" si="14"/>
        <v>21560</v>
      </c>
      <c r="J51" s="25">
        <f t="shared" si="14"/>
        <v>21560</v>
      </c>
      <c r="K51" s="25">
        <f t="shared" si="14"/>
        <v>0</v>
      </c>
    </row>
    <row r="52" s="3" customFormat="1" ht="30" customHeight="1" spans="1:11">
      <c r="A52" s="28">
        <v>607001</v>
      </c>
      <c r="B52" s="29" t="s">
        <v>72</v>
      </c>
      <c r="C52" s="29" t="s">
        <v>73</v>
      </c>
      <c r="D52" s="30">
        <v>4</v>
      </c>
      <c r="E52" s="30">
        <f t="shared" si="2"/>
        <v>15400</v>
      </c>
      <c r="F52" s="31">
        <v>0.7</v>
      </c>
      <c r="G52" s="30">
        <f t="shared" si="3"/>
        <v>10780</v>
      </c>
      <c r="H52" s="30">
        <f t="shared" si="4"/>
        <v>10780</v>
      </c>
      <c r="I52" s="35">
        <v>16170</v>
      </c>
      <c r="J52" s="30">
        <f t="shared" si="5"/>
        <v>5390</v>
      </c>
      <c r="K52" s="30"/>
    </row>
    <row r="53" ht="30" customHeight="1" spans="1:11">
      <c r="A53" s="28">
        <v>607004</v>
      </c>
      <c r="B53" s="29" t="s">
        <v>74</v>
      </c>
      <c r="C53" s="29" t="s">
        <v>74</v>
      </c>
      <c r="D53" s="30">
        <v>4</v>
      </c>
      <c r="E53" s="30">
        <f t="shared" si="2"/>
        <v>15400</v>
      </c>
      <c r="F53" s="31">
        <v>0.7</v>
      </c>
      <c r="G53" s="30">
        <f t="shared" si="3"/>
        <v>10780</v>
      </c>
      <c r="H53" s="30">
        <f t="shared" si="4"/>
        <v>10780</v>
      </c>
      <c r="I53" s="35">
        <v>5390</v>
      </c>
      <c r="J53" s="30">
        <f t="shared" si="5"/>
        <v>16170</v>
      </c>
      <c r="K53" s="30"/>
    </row>
    <row r="54" ht="30" customHeight="1" spans="1:11">
      <c r="A54" s="26">
        <v>607005</v>
      </c>
      <c r="B54" s="27" t="s">
        <v>75</v>
      </c>
      <c r="C54" s="27" t="s">
        <v>75</v>
      </c>
      <c r="D54" s="25">
        <f t="shared" ref="D54:K54" si="15">D55</f>
        <v>6</v>
      </c>
      <c r="E54" s="25">
        <f t="shared" si="15"/>
        <v>23100</v>
      </c>
      <c r="F54" s="25"/>
      <c r="G54" s="25">
        <f t="shared" si="15"/>
        <v>16170</v>
      </c>
      <c r="H54" s="25">
        <f t="shared" si="15"/>
        <v>16170</v>
      </c>
      <c r="I54" s="25">
        <f t="shared" si="15"/>
        <v>2695</v>
      </c>
      <c r="J54" s="25">
        <f t="shared" si="15"/>
        <v>29645</v>
      </c>
      <c r="K54" s="25">
        <f t="shared" si="15"/>
        <v>0</v>
      </c>
    </row>
    <row r="55" ht="30" customHeight="1" spans="1:11">
      <c r="A55" s="28">
        <v>607005</v>
      </c>
      <c r="B55" s="29" t="s">
        <v>75</v>
      </c>
      <c r="C55" s="29" t="s">
        <v>75</v>
      </c>
      <c r="D55" s="30">
        <v>6</v>
      </c>
      <c r="E55" s="30">
        <f t="shared" si="2"/>
        <v>23100</v>
      </c>
      <c r="F55" s="31">
        <v>0.7</v>
      </c>
      <c r="G55" s="30">
        <f t="shared" si="3"/>
        <v>16170</v>
      </c>
      <c r="H55" s="30">
        <f t="shared" si="4"/>
        <v>16170</v>
      </c>
      <c r="I55" s="35">
        <v>2695</v>
      </c>
      <c r="J55" s="30">
        <f t="shared" si="5"/>
        <v>29645</v>
      </c>
      <c r="K55" s="30"/>
    </row>
    <row r="56" ht="30" customHeight="1" spans="1:11">
      <c r="A56" s="26">
        <v>607006</v>
      </c>
      <c r="B56" s="27" t="s">
        <v>76</v>
      </c>
      <c r="C56" s="27" t="s">
        <v>76</v>
      </c>
      <c r="D56" s="25">
        <f t="shared" ref="D56:K56" si="16">D57</f>
        <v>6</v>
      </c>
      <c r="E56" s="25">
        <f t="shared" si="16"/>
        <v>23100</v>
      </c>
      <c r="F56" s="25"/>
      <c r="G56" s="25">
        <f t="shared" si="16"/>
        <v>16170</v>
      </c>
      <c r="H56" s="25">
        <f t="shared" si="16"/>
        <v>16170</v>
      </c>
      <c r="I56" s="25">
        <f t="shared" si="16"/>
        <v>13475</v>
      </c>
      <c r="J56" s="25">
        <f t="shared" si="16"/>
        <v>18865</v>
      </c>
      <c r="K56" s="25">
        <f t="shared" si="16"/>
        <v>0</v>
      </c>
    </row>
    <row r="57" ht="30" customHeight="1" spans="1:11">
      <c r="A57" s="28">
        <v>607006</v>
      </c>
      <c r="B57" s="29" t="s">
        <v>76</v>
      </c>
      <c r="C57" s="29" t="s">
        <v>76</v>
      </c>
      <c r="D57" s="30">
        <v>6</v>
      </c>
      <c r="E57" s="30">
        <f t="shared" si="2"/>
        <v>23100</v>
      </c>
      <c r="F57" s="31">
        <v>0.7</v>
      </c>
      <c r="G57" s="30">
        <f t="shared" si="3"/>
        <v>16170</v>
      </c>
      <c r="H57" s="30">
        <f t="shared" si="4"/>
        <v>16170</v>
      </c>
      <c r="I57" s="35">
        <v>13475</v>
      </c>
      <c r="J57" s="30">
        <f t="shared" si="5"/>
        <v>18865</v>
      </c>
      <c r="K57" s="30"/>
    </row>
    <row r="58" ht="30" customHeight="1" spans="1:11">
      <c r="A58" s="26">
        <v>608</v>
      </c>
      <c r="B58" s="27" t="s">
        <v>77</v>
      </c>
      <c r="C58" s="27" t="s">
        <v>77</v>
      </c>
      <c r="D58" s="25">
        <f t="shared" ref="D58:K58" si="17">SUM(D59:D62)</f>
        <v>41</v>
      </c>
      <c r="E58" s="25">
        <f t="shared" si="17"/>
        <v>157850</v>
      </c>
      <c r="F58" s="25"/>
      <c r="G58" s="25">
        <f t="shared" si="17"/>
        <v>110495</v>
      </c>
      <c r="H58" s="25">
        <f t="shared" si="17"/>
        <v>110495</v>
      </c>
      <c r="I58" s="25">
        <f t="shared" si="17"/>
        <v>145530</v>
      </c>
      <c r="J58" s="25">
        <f t="shared" si="17"/>
        <v>75460</v>
      </c>
      <c r="K58" s="25">
        <f t="shared" si="17"/>
        <v>0</v>
      </c>
    </row>
    <row r="59" ht="30" customHeight="1" spans="1:11">
      <c r="A59" s="28">
        <v>608001</v>
      </c>
      <c r="B59" s="29" t="s">
        <v>78</v>
      </c>
      <c r="C59" s="29" t="s">
        <v>79</v>
      </c>
      <c r="D59" s="30">
        <v>37</v>
      </c>
      <c r="E59" s="30">
        <f t="shared" si="2"/>
        <v>142450</v>
      </c>
      <c r="F59" s="31">
        <v>0.7</v>
      </c>
      <c r="G59" s="30">
        <f t="shared" si="3"/>
        <v>99715</v>
      </c>
      <c r="H59" s="30">
        <f t="shared" si="4"/>
        <v>99715</v>
      </c>
      <c r="I59" s="35">
        <v>134750</v>
      </c>
      <c r="J59" s="30">
        <f t="shared" si="5"/>
        <v>64680</v>
      </c>
      <c r="K59" s="30"/>
    </row>
    <row r="60" ht="30" customHeight="1" spans="1:11">
      <c r="A60" s="28">
        <v>608002</v>
      </c>
      <c r="B60" s="29" t="s">
        <v>80</v>
      </c>
      <c r="C60" s="29" t="s">
        <v>80</v>
      </c>
      <c r="D60" s="30">
        <v>2</v>
      </c>
      <c r="E60" s="30">
        <f t="shared" si="2"/>
        <v>7700</v>
      </c>
      <c r="F60" s="31">
        <v>0.7</v>
      </c>
      <c r="G60" s="30">
        <f t="shared" si="3"/>
        <v>5390</v>
      </c>
      <c r="H60" s="30">
        <f t="shared" si="4"/>
        <v>5390</v>
      </c>
      <c r="I60" s="35">
        <v>8085</v>
      </c>
      <c r="J60" s="30">
        <f t="shared" si="5"/>
        <v>2695</v>
      </c>
      <c r="K60" s="30"/>
    </row>
    <row r="61" ht="30" customHeight="1" spans="1:11">
      <c r="A61" s="28">
        <v>608004</v>
      </c>
      <c r="B61" s="29" t="s">
        <v>81</v>
      </c>
      <c r="C61" s="29" t="s">
        <v>82</v>
      </c>
      <c r="D61" s="30">
        <v>1</v>
      </c>
      <c r="E61" s="30">
        <f t="shared" si="2"/>
        <v>3850</v>
      </c>
      <c r="F61" s="31">
        <v>0.7</v>
      </c>
      <c r="G61" s="30">
        <f t="shared" si="3"/>
        <v>2695</v>
      </c>
      <c r="H61" s="30">
        <f t="shared" si="4"/>
        <v>2695</v>
      </c>
      <c r="I61" s="35">
        <v>2695</v>
      </c>
      <c r="J61" s="30">
        <f t="shared" si="5"/>
        <v>2695</v>
      </c>
      <c r="K61" s="30"/>
    </row>
    <row r="62" ht="30" customHeight="1" spans="1:11">
      <c r="A62" s="28">
        <v>608005</v>
      </c>
      <c r="B62" s="29" t="s">
        <v>83</v>
      </c>
      <c r="C62" s="29" t="s">
        <v>83</v>
      </c>
      <c r="D62" s="30">
        <v>1</v>
      </c>
      <c r="E62" s="30">
        <f t="shared" si="2"/>
        <v>3850</v>
      </c>
      <c r="F62" s="31">
        <v>0.7</v>
      </c>
      <c r="G62" s="30">
        <f t="shared" si="3"/>
        <v>2695</v>
      </c>
      <c r="H62" s="30">
        <f t="shared" si="4"/>
        <v>2695</v>
      </c>
      <c r="I62" s="35">
        <v>0</v>
      </c>
      <c r="J62" s="30">
        <f t="shared" si="5"/>
        <v>5390</v>
      </c>
      <c r="K62" s="30"/>
    </row>
    <row r="63" ht="30" customHeight="1" spans="1:11">
      <c r="A63" s="26">
        <v>608007</v>
      </c>
      <c r="B63" s="27" t="s">
        <v>84</v>
      </c>
      <c r="C63" s="27" t="s">
        <v>84</v>
      </c>
      <c r="D63" s="25">
        <f t="shared" ref="D63:K63" si="18">D64</f>
        <v>2</v>
      </c>
      <c r="E63" s="25">
        <f t="shared" si="18"/>
        <v>7700</v>
      </c>
      <c r="F63" s="25"/>
      <c r="G63" s="25">
        <f t="shared" si="18"/>
        <v>5390</v>
      </c>
      <c r="H63" s="25">
        <f t="shared" si="18"/>
        <v>5390</v>
      </c>
      <c r="I63" s="25">
        <f t="shared" si="18"/>
        <v>8085</v>
      </c>
      <c r="J63" s="25">
        <f t="shared" si="18"/>
        <v>2695</v>
      </c>
      <c r="K63" s="25">
        <f t="shared" si="18"/>
        <v>0</v>
      </c>
    </row>
    <row r="64" ht="30" customHeight="1" spans="1:11">
      <c r="A64" s="28">
        <v>608007</v>
      </c>
      <c r="B64" s="29" t="s">
        <v>84</v>
      </c>
      <c r="C64" s="29" t="s">
        <v>84</v>
      </c>
      <c r="D64" s="30">
        <v>2</v>
      </c>
      <c r="E64" s="30">
        <f t="shared" ref="E64:E103" si="19">D64*3850</f>
        <v>7700</v>
      </c>
      <c r="F64" s="31">
        <v>0.7</v>
      </c>
      <c r="G64" s="30">
        <f t="shared" ref="G64:G103" si="20">E64*F64</f>
        <v>5390</v>
      </c>
      <c r="H64" s="30">
        <f t="shared" ref="H64:H103" si="21">E64*F64</f>
        <v>5390</v>
      </c>
      <c r="I64" s="35">
        <v>8085</v>
      </c>
      <c r="J64" s="30">
        <f>G64+H64-I64</f>
        <v>2695</v>
      </c>
      <c r="K64" s="30"/>
    </row>
    <row r="65" ht="30" customHeight="1" spans="1:11">
      <c r="A65" s="26">
        <v>608003</v>
      </c>
      <c r="B65" s="27" t="s">
        <v>85</v>
      </c>
      <c r="C65" s="27" t="s">
        <v>85</v>
      </c>
      <c r="D65" s="25">
        <f t="shared" ref="D65:K65" si="22">D66</f>
        <v>3</v>
      </c>
      <c r="E65" s="25">
        <f t="shared" si="22"/>
        <v>11550</v>
      </c>
      <c r="F65" s="25"/>
      <c r="G65" s="25">
        <f t="shared" si="22"/>
        <v>8085</v>
      </c>
      <c r="H65" s="25">
        <f t="shared" si="22"/>
        <v>8085</v>
      </c>
      <c r="I65" s="25">
        <f t="shared" si="22"/>
        <v>5390</v>
      </c>
      <c r="J65" s="25">
        <f t="shared" si="22"/>
        <v>10780</v>
      </c>
      <c r="K65" s="25">
        <f t="shared" si="22"/>
        <v>0</v>
      </c>
    </row>
    <row r="66" ht="30" customHeight="1" spans="1:11">
      <c r="A66" s="28">
        <v>608003</v>
      </c>
      <c r="B66" s="29" t="s">
        <v>85</v>
      </c>
      <c r="C66" s="29" t="s">
        <v>85</v>
      </c>
      <c r="D66" s="30">
        <v>3</v>
      </c>
      <c r="E66" s="30">
        <f t="shared" si="19"/>
        <v>11550</v>
      </c>
      <c r="F66" s="31">
        <v>0.7</v>
      </c>
      <c r="G66" s="30">
        <f t="shared" si="20"/>
        <v>8085</v>
      </c>
      <c r="H66" s="30">
        <f t="shared" si="21"/>
        <v>8085</v>
      </c>
      <c r="I66" s="35">
        <v>5390</v>
      </c>
      <c r="J66" s="30">
        <f>G66+H66-I66</f>
        <v>10780</v>
      </c>
      <c r="K66" s="30"/>
    </row>
    <row r="67" ht="30" customHeight="1" spans="1:11">
      <c r="A67" s="26">
        <v>609</v>
      </c>
      <c r="B67" s="27" t="s">
        <v>86</v>
      </c>
      <c r="C67" s="27" t="s">
        <v>86</v>
      </c>
      <c r="D67" s="25">
        <f t="shared" ref="D67:K67" si="23">SUM(D68:D71)</f>
        <v>26</v>
      </c>
      <c r="E67" s="25">
        <f t="shared" si="23"/>
        <v>100100</v>
      </c>
      <c r="F67" s="25"/>
      <c r="G67" s="25">
        <f t="shared" si="23"/>
        <v>70070</v>
      </c>
      <c r="H67" s="25">
        <f t="shared" si="23"/>
        <v>70070</v>
      </c>
      <c r="I67" s="25">
        <f t="shared" si="23"/>
        <v>24255</v>
      </c>
      <c r="J67" s="25">
        <f t="shared" si="23"/>
        <v>118580</v>
      </c>
      <c r="K67" s="25">
        <f t="shared" si="23"/>
        <v>2695</v>
      </c>
    </row>
    <row r="68" ht="30" customHeight="1" spans="1:11">
      <c r="A68" s="28">
        <v>609001</v>
      </c>
      <c r="B68" s="29" t="s">
        <v>87</v>
      </c>
      <c r="C68" s="29" t="s">
        <v>88</v>
      </c>
      <c r="D68" s="30">
        <v>18</v>
      </c>
      <c r="E68" s="30">
        <f t="shared" si="19"/>
        <v>69300</v>
      </c>
      <c r="F68" s="31">
        <v>0.7</v>
      </c>
      <c r="G68" s="30">
        <f t="shared" si="20"/>
        <v>48510</v>
      </c>
      <c r="H68" s="30">
        <f t="shared" si="21"/>
        <v>48510</v>
      </c>
      <c r="I68" s="35">
        <v>16170</v>
      </c>
      <c r="J68" s="30">
        <f>G68+H68-I68</f>
        <v>80850</v>
      </c>
      <c r="K68" s="30"/>
    </row>
    <row r="69" ht="30" customHeight="1" spans="1:11">
      <c r="A69" s="28">
        <v>609002</v>
      </c>
      <c r="B69" s="29" t="s">
        <v>89</v>
      </c>
      <c r="C69" s="29" t="s">
        <v>89</v>
      </c>
      <c r="D69" s="30">
        <v>5</v>
      </c>
      <c r="E69" s="30">
        <f t="shared" si="19"/>
        <v>19250</v>
      </c>
      <c r="F69" s="31">
        <v>0.7</v>
      </c>
      <c r="G69" s="30">
        <f t="shared" si="20"/>
        <v>13475</v>
      </c>
      <c r="H69" s="30">
        <f t="shared" si="21"/>
        <v>13475</v>
      </c>
      <c r="I69" s="35">
        <v>5390</v>
      </c>
      <c r="J69" s="30">
        <f>G69+H69-I69</f>
        <v>21560</v>
      </c>
      <c r="K69" s="30"/>
    </row>
    <row r="70" ht="30" customHeight="1" spans="1:11">
      <c r="A70" s="28">
        <v>609003</v>
      </c>
      <c r="B70" s="29" t="s">
        <v>90</v>
      </c>
      <c r="C70" s="29" t="s">
        <v>90</v>
      </c>
      <c r="D70" s="30">
        <v>3</v>
      </c>
      <c r="E70" s="30">
        <f t="shared" si="19"/>
        <v>11550</v>
      </c>
      <c r="F70" s="31">
        <v>0.7</v>
      </c>
      <c r="G70" s="30">
        <f t="shared" si="20"/>
        <v>8085</v>
      </c>
      <c r="H70" s="30">
        <f t="shared" si="21"/>
        <v>8085</v>
      </c>
      <c r="I70" s="35">
        <v>0</v>
      </c>
      <c r="J70" s="30">
        <f>G70+H70-I70</f>
        <v>16170</v>
      </c>
      <c r="K70" s="30"/>
    </row>
    <row r="71" ht="30" customHeight="1" spans="1:11">
      <c r="A71" s="28">
        <v>609004</v>
      </c>
      <c r="B71" s="29" t="s">
        <v>91</v>
      </c>
      <c r="C71" s="29" t="s">
        <v>91</v>
      </c>
      <c r="D71" s="30">
        <v>0</v>
      </c>
      <c r="E71" s="30">
        <f t="shared" si="19"/>
        <v>0</v>
      </c>
      <c r="F71" s="31">
        <v>0.7</v>
      </c>
      <c r="G71" s="30">
        <f t="shared" si="20"/>
        <v>0</v>
      </c>
      <c r="H71" s="30">
        <f t="shared" si="21"/>
        <v>0</v>
      </c>
      <c r="I71" s="35">
        <v>2695</v>
      </c>
      <c r="J71" s="30">
        <v>0</v>
      </c>
      <c r="K71" s="30">
        <v>2695</v>
      </c>
    </row>
    <row r="72" ht="30" customHeight="1" spans="1:11">
      <c r="A72" s="26">
        <v>609005</v>
      </c>
      <c r="B72" s="27" t="s">
        <v>92</v>
      </c>
      <c r="C72" s="27" t="s">
        <v>92</v>
      </c>
      <c r="D72" s="25">
        <f t="shared" ref="D72:K72" si="24">D73</f>
        <v>2</v>
      </c>
      <c r="E72" s="25">
        <f t="shared" si="24"/>
        <v>7700</v>
      </c>
      <c r="F72" s="25"/>
      <c r="G72" s="25">
        <f t="shared" si="24"/>
        <v>5390</v>
      </c>
      <c r="H72" s="25">
        <f t="shared" si="24"/>
        <v>5390</v>
      </c>
      <c r="I72" s="25">
        <f t="shared" si="24"/>
        <v>5390</v>
      </c>
      <c r="J72" s="25">
        <f t="shared" si="24"/>
        <v>5390</v>
      </c>
      <c r="K72" s="25">
        <f t="shared" si="24"/>
        <v>0</v>
      </c>
    </row>
    <row r="73" ht="30" customHeight="1" spans="1:11">
      <c r="A73" s="28">
        <v>609005</v>
      </c>
      <c r="B73" s="29" t="s">
        <v>92</v>
      </c>
      <c r="C73" s="29" t="s">
        <v>92</v>
      </c>
      <c r="D73" s="30">
        <v>2</v>
      </c>
      <c r="E73" s="30">
        <f t="shared" si="19"/>
        <v>7700</v>
      </c>
      <c r="F73" s="31">
        <v>0.7</v>
      </c>
      <c r="G73" s="30">
        <f t="shared" si="20"/>
        <v>5390</v>
      </c>
      <c r="H73" s="30">
        <f t="shared" si="21"/>
        <v>5390</v>
      </c>
      <c r="I73" s="35">
        <v>5390</v>
      </c>
      <c r="J73" s="30">
        <f>G73+H73-I73</f>
        <v>5390</v>
      </c>
      <c r="K73" s="30"/>
    </row>
    <row r="74" ht="30" customHeight="1" spans="1:11">
      <c r="A74" s="26">
        <v>610</v>
      </c>
      <c r="B74" s="27" t="s">
        <v>93</v>
      </c>
      <c r="C74" s="27" t="s">
        <v>93</v>
      </c>
      <c r="D74" s="25">
        <f t="shared" ref="D74:K74" si="25">D75</f>
        <v>1</v>
      </c>
      <c r="E74" s="25">
        <f t="shared" si="25"/>
        <v>3850</v>
      </c>
      <c r="F74" s="25"/>
      <c r="G74" s="25">
        <f t="shared" si="25"/>
        <v>2695</v>
      </c>
      <c r="H74" s="25">
        <f t="shared" si="25"/>
        <v>2695</v>
      </c>
      <c r="I74" s="25">
        <f t="shared" si="25"/>
        <v>0</v>
      </c>
      <c r="J74" s="25">
        <f t="shared" si="25"/>
        <v>5390</v>
      </c>
      <c r="K74" s="25">
        <f t="shared" si="25"/>
        <v>0</v>
      </c>
    </row>
    <row r="75" ht="30" customHeight="1" spans="1:11">
      <c r="A75" s="28">
        <v>610001</v>
      </c>
      <c r="B75" s="29" t="s">
        <v>94</v>
      </c>
      <c r="C75" s="29" t="s">
        <v>95</v>
      </c>
      <c r="D75" s="30">
        <v>1</v>
      </c>
      <c r="E75" s="30">
        <f t="shared" si="19"/>
        <v>3850</v>
      </c>
      <c r="F75" s="31">
        <v>0.7</v>
      </c>
      <c r="G75" s="30">
        <f t="shared" si="20"/>
        <v>2695</v>
      </c>
      <c r="H75" s="30">
        <f t="shared" si="21"/>
        <v>2695</v>
      </c>
      <c r="I75" s="35">
        <v>0</v>
      </c>
      <c r="J75" s="30">
        <f>G75+H75-I75</f>
        <v>5390</v>
      </c>
      <c r="K75" s="30"/>
    </row>
    <row r="76" ht="30" customHeight="1" spans="1:11">
      <c r="A76" s="36">
        <v>610003</v>
      </c>
      <c r="B76" s="27" t="s">
        <v>96</v>
      </c>
      <c r="C76" s="27" t="s">
        <v>96</v>
      </c>
      <c r="D76" s="25">
        <f t="shared" ref="D76:K76" si="26">D77</f>
        <v>4</v>
      </c>
      <c r="E76" s="25">
        <f t="shared" si="26"/>
        <v>15400</v>
      </c>
      <c r="F76" s="25"/>
      <c r="G76" s="25">
        <f t="shared" si="26"/>
        <v>10780</v>
      </c>
      <c r="H76" s="25">
        <f t="shared" si="26"/>
        <v>10780</v>
      </c>
      <c r="I76" s="25">
        <f t="shared" si="26"/>
        <v>10780</v>
      </c>
      <c r="J76" s="25">
        <f t="shared" si="26"/>
        <v>10780</v>
      </c>
      <c r="K76" s="25">
        <f t="shared" si="26"/>
        <v>0</v>
      </c>
    </row>
    <row r="77" ht="30" customHeight="1" spans="1:11">
      <c r="A77" s="37">
        <v>610003</v>
      </c>
      <c r="B77" s="29" t="s">
        <v>96</v>
      </c>
      <c r="C77" s="29" t="s">
        <v>96</v>
      </c>
      <c r="D77" s="30">
        <v>4</v>
      </c>
      <c r="E77" s="30">
        <f t="shared" si="19"/>
        <v>15400</v>
      </c>
      <c r="F77" s="31">
        <v>0.7</v>
      </c>
      <c r="G77" s="30">
        <f t="shared" si="20"/>
        <v>10780</v>
      </c>
      <c r="H77" s="30">
        <f t="shared" si="21"/>
        <v>10780</v>
      </c>
      <c r="I77" s="35">
        <v>10780</v>
      </c>
      <c r="J77" s="30">
        <f>G77+H77-I77</f>
        <v>10780</v>
      </c>
      <c r="K77" s="30"/>
    </row>
    <row r="78" ht="30" customHeight="1" spans="1:11">
      <c r="A78" s="26">
        <v>611</v>
      </c>
      <c r="B78" s="27" t="s">
        <v>97</v>
      </c>
      <c r="C78" s="27" t="s">
        <v>97</v>
      </c>
      <c r="D78" s="25">
        <f t="shared" ref="D78:K78" si="27">D79</f>
        <v>115</v>
      </c>
      <c r="E78" s="25">
        <f t="shared" si="27"/>
        <v>442750</v>
      </c>
      <c r="F78" s="25"/>
      <c r="G78" s="25">
        <f t="shared" si="27"/>
        <v>44275</v>
      </c>
      <c r="H78" s="25">
        <f t="shared" si="27"/>
        <v>44275</v>
      </c>
      <c r="I78" s="25">
        <f t="shared" si="27"/>
        <v>41965</v>
      </c>
      <c r="J78" s="25">
        <f t="shared" si="27"/>
        <v>46585</v>
      </c>
      <c r="K78" s="25">
        <f t="shared" si="27"/>
        <v>0</v>
      </c>
    </row>
    <row r="79" ht="30" customHeight="1" spans="1:11">
      <c r="A79" s="28">
        <v>611</v>
      </c>
      <c r="B79" s="29" t="s">
        <v>97</v>
      </c>
      <c r="C79" s="29" t="s">
        <v>97</v>
      </c>
      <c r="D79" s="30">
        <v>115</v>
      </c>
      <c r="E79" s="30">
        <f t="shared" si="19"/>
        <v>442750</v>
      </c>
      <c r="F79" s="31">
        <v>0.1</v>
      </c>
      <c r="G79" s="30">
        <f t="shared" si="20"/>
        <v>44275</v>
      </c>
      <c r="H79" s="30">
        <f t="shared" si="21"/>
        <v>44275</v>
      </c>
      <c r="I79" s="35">
        <v>41965</v>
      </c>
      <c r="J79" s="30">
        <f>G79+H79-I79</f>
        <v>46585</v>
      </c>
      <c r="K79" s="30"/>
    </row>
    <row r="80" ht="30" customHeight="1" spans="1:11">
      <c r="A80" s="26">
        <v>612</v>
      </c>
      <c r="B80" s="27" t="s">
        <v>98</v>
      </c>
      <c r="C80" s="27" t="s">
        <v>98</v>
      </c>
      <c r="D80" s="25">
        <f t="shared" ref="D80:K80" si="28">D81</f>
        <v>28</v>
      </c>
      <c r="E80" s="25">
        <f t="shared" si="28"/>
        <v>107800</v>
      </c>
      <c r="F80" s="25"/>
      <c r="G80" s="25">
        <f t="shared" si="28"/>
        <v>10780</v>
      </c>
      <c r="H80" s="25">
        <f t="shared" si="28"/>
        <v>10780</v>
      </c>
      <c r="I80" s="25">
        <f t="shared" si="28"/>
        <v>8855</v>
      </c>
      <c r="J80" s="25">
        <f t="shared" si="28"/>
        <v>12705</v>
      </c>
      <c r="K80" s="25">
        <f t="shared" si="28"/>
        <v>0</v>
      </c>
    </row>
    <row r="81" ht="30" customHeight="1" spans="1:11">
      <c r="A81" s="28">
        <v>612</v>
      </c>
      <c r="B81" s="29" t="s">
        <v>98</v>
      </c>
      <c r="C81" s="29" t="s">
        <v>98</v>
      </c>
      <c r="D81" s="30">
        <v>28</v>
      </c>
      <c r="E81" s="30">
        <f t="shared" si="19"/>
        <v>107800</v>
      </c>
      <c r="F81" s="31">
        <v>0.1</v>
      </c>
      <c r="G81" s="30">
        <f t="shared" si="20"/>
        <v>10780</v>
      </c>
      <c r="H81" s="30">
        <f t="shared" si="21"/>
        <v>10780</v>
      </c>
      <c r="I81" s="35">
        <v>8855</v>
      </c>
      <c r="J81" s="30">
        <f>G81+H81-I81</f>
        <v>12705</v>
      </c>
      <c r="K81" s="30"/>
    </row>
    <row r="82" ht="30" customHeight="1" spans="1:11">
      <c r="A82" s="26">
        <v>613</v>
      </c>
      <c r="B82" s="27" t="s">
        <v>99</v>
      </c>
      <c r="C82" s="27" t="s">
        <v>99</v>
      </c>
      <c r="D82" s="25">
        <f t="shared" ref="D82:K82" si="29">SUM(D83:D89)</f>
        <v>155</v>
      </c>
      <c r="E82" s="25">
        <f t="shared" si="29"/>
        <v>596750</v>
      </c>
      <c r="F82" s="25"/>
      <c r="G82" s="25">
        <f t="shared" si="29"/>
        <v>178755.5</v>
      </c>
      <c r="H82" s="25">
        <f t="shared" si="29"/>
        <v>178755.5</v>
      </c>
      <c r="I82" s="25">
        <f t="shared" si="29"/>
        <v>147801.5</v>
      </c>
      <c r="J82" s="25">
        <f t="shared" si="29"/>
        <v>210095</v>
      </c>
      <c r="K82" s="25">
        <f t="shared" si="29"/>
        <v>385</v>
      </c>
    </row>
    <row r="83" ht="30" customHeight="1" spans="1:11">
      <c r="A83" s="28">
        <v>613001</v>
      </c>
      <c r="B83" s="29" t="s">
        <v>100</v>
      </c>
      <c r="C83" s="29" t="s">
        <v>101</v>
      </c>
      <c r="D83" s="30">
        <v>73</v>
      </c>
      <c r="E83" s="30">
        <f t="shared" si="19"/>
        <v>281050</v>
      </c>
      <c r="F83" s="31">
        <v>0.1</v>
      </c>
      <c r="G83" s="30">
        <f t="shared" si="20"/>
        <v>28105</v>
      </c>
      <c r="H83" s="30">
        <f t="shared" si="21"/>
        <v>28105</v>
      </c>
      <c r="I83" s="35">
        <v>23485</v>
      </c>
      <c r="J83" s="30">
        <f>ROUND(G83+H83-I83,0)</f>
        <v>32725</v>
      </c>
      <c r="K83" s="30"/>
    </row>
    <row r="84" ht="30" customHeight="1" spans="1:11">
      <c r="A84" s="28">
        <v>613002</v>
      </c>
      <c r="B84" s="29" t="s">
        <v>102</v>
      </c>
      <c r="C84" s="29" t="s">
        <v>102</v>
      </c>
      <c r="D84" s="30">
        <v>0</v>
      </c>
      <c r="E84" s="30">
        <f t="shared" si="19"/>
        <v>0</v>
      </c>
      <c r="F84" s="31">
        <v>0.1</v>
      </c>
      <c r="G84" s="30">
        <f t="shared" si="20"/>
        <v>0</v>
      </c>
      <c r="H84" s="30">
        <f t="shared" si="21"/>
        <v>0</v>
      </c>
      <c r="I84" s="35">
        <v>385</v>
      </c>
      <c r="J84" s="30">
        <v>0</v>
      </c>
      <c r="K84" s="30">
        <v>385</v>
      </c>
    </row>
    <row r="85" ht="30" customHeight="1" spans="1:11">
      <c r="A85" s="28">
        <v>613004</v>
      </c>
      <c r="B85" s="29" t="s">
        <v>103</v>
      </c>
      <c r="C85" s="29" t="s">
        <v>103</v>
      </c>
      <c r="D85" s="30">
        <v>3</v>
      </c>
      <c r="E85" s="30">
        <f t="shared" si="19"/>
        <v>11550</v>
      </c>
      <c r="F85" s="31">
        <v>0.1</v>
      </c>
      <c r="G85" s="30">
        <f t="shared" si="20"/>
        <v>1155</v>
      </c>
      <c r="H85" s="30">
        <f t="shared" si="21"/>
        <v>1155</v>
      </c>
      <c r="I85" s="35">
        <v>1155</v>
      </c>
      <c r="J85" s="30">
        <f t="shared" ref="J84:J89" si="30">ROUND(G85+H85-I85,0)</f>
        <v>1155</v>
      </c>
      <c r="K85" s="30"/>
    </row>
    <row r="86" ht="30" customHeight="1" spans="1:11">
      <c r="A86" s="28">
        <v>613005</v>
      </c>
      <c r="B86" s="29" t="s">
        <v>104</v>
      </c>
      <c r="C86" s="29" t="s">
        <v>104</v>
      </c>
      <c r="D86" s="30">
        <v>59</v>
      </c>
      <c r="E86" s="30">
        <f t="shared" si="19"/>
        <v>227150</v>
      </c>
      <c r="F86" s="31">
        <v>0.49</v>
      </c>
      <c r="G86" s="30">
        <f t="shared" si="20"/>
        <v>111303.5</v>
      </c>
      <c r="H86" s="30">
        <f t="shared" si="21"/>
        <v>111303.5</v>
      </c>
      <c r="I86" s="35">
        <v>86779</v>
      </c>
      <c r="J86" s="30">
        <f t="shared" si="30"/>
        <v>135828</v>
      </c>
      <c r="K86" s="30"/>
    </row>
    <row r="87" ht="30" customHeight="1" spans="1:11">
      <c r="A87" s="28">
        <v>613006</v>
      </c>
      <c r="B87" s="29" t="s">
        <v>105</v>
      </c>
      <c r="C87" s="29" t="s">
        <v>105</v>
      </c>
      <c r="D87" s="30">
        <v>8</v>
      </c>
      <c r="E87" s="30">
        <f t="shared" si="19"/>
        <v>30800</v>
      </c>
      <c r="F87" s="31">
        <v>0.49</v>
      </c>
      <c r="G87" s="30">
        <f t="shared" si="20"/>
        <v>15092</v>
      </c>
      <c r="H87" s="30">
        <f t="shared" si="21"/>
        <v>15092</v>
      </c>
      <c r="I87" s="35">
        <v>9432.5</v>
      </c>
      <c r="J87" s="30">
        <f t="shared" si="30"/>
        <v>20752</v>
      </c>
      <c r="K87" s="30"/>
    </row>
    <row r="88" ht="30" customHeight="1" spans="1:11">
      <c r="A88" s="28">
        <v>613007</v>
      </c>
      <c r="B88" s="29" t="s">
        <v>106</v>
      </c>
      <c r="C88" s="29" t="s">
        <v>106</v>
      </c>
      <c r="D88" s="30">
        <v>4</v>
      </c>
      <c r="E88" s="30">
        <f t="shared" si="19"/>
        <v>15400</v>
      </c>
      <c r="F88" s="31">
        <v>0.1</v>
      </c>
      <c r="G88" s="30">
        <f t="shared" si="20"/>
        <v>1540</v>
      </c>
      <c r="H88" s="30">
        <f t="shared" si="21"/>
        <v>1540</v>
      </c>
      <c r="I88" s="35">
        <v>2310</v>
      </c>
      <c r="J88" s="30">
        <f t="shared" si="30"/>
        <v>770</v>
      </c>
      <c r="K88" s="30"/>
    </row>
    <row r="89" ht="30" customHeight="1" spans="1:11">
      <c r="A89" s="28">
        <v>613008</v>
      </c>
      <c r="B89" s="29" t="s">
        <v>107</v>
      </c>
      <c r="C89" s="29" t="s">
        <v>107</v>
      </c>
      <c r="D89" s="30">
        <v>8</v>
      </c>
      <c r="E89" s="30">
        <f t="shared" si="19"/>
        <v>30800</v>
      </c>
      <c r="F89" s="31">
        <v>0.7</v>
      </c>
      <c r="G89" s="30">
        <f t="shared" si="20"/>
        <v>21560</v>
      </c>
      <c r="H89" s="30">
        <f t="shared" si="21"/>
        <v>21560</v>
      </c>
      <c r="I89" s="35">
        <v>24255</v>
      </c>
      <c r="J89" s="30">
        <f t="shared" si="30"/>
        <v>18865</v>
      </c>
      <c r="K89" s="30"/>
    </row>
    <row r="90" ht="30" customHeight="1" spans="1:11">
      <c r="A90" s="26">
        <v>614</v>
      </c>
      <c r="B90" s="27" t="s">
        <v>108</v>
      </c>
      <c r="C90" s="27" t="s">
        <v>108</v>
      </c>
      <c r="D90" s="25">
        <f t="shared" ref="D90:K90" si="31">D91</f>
        <v>56</v>
      </c>
      <c r="E90" s="25">
        <f t="shared" si="31"/>
        <v>215600</v>
      </c>
      <c r="F90" s="25"/>
      <c r="G90" s="25">
        <f t="shared" si="31"/>
        <v>150920</v>
      </c>
      <c r="H90" s="25">
        <f t="shared" si="31"/>
        <v>150920</v>
      </c>
      <c r="I90" s="25">
        <f t="shared" si="31"/>
        <v>148225</v>
      </c>
      <c r="J90" s="25">
        <f t="shared" si="31"/>
        <v>153615</v>
      </c>
      <c r="K90" s="25">
        <f t="shared" si="31"/>
        <v>0</v>
      </c>
    </row>
    <row r="91" ht="30" customHeight="1" spans="1:11">
      <c r="A91" s="28">
        <v>614001</v>
      </c>
      <c r="B91" s="29" t="s">
        <v>109</v>
      </c>
      <c r="C91" s="29" t="s">
        <v>110</v>
      </c>
      <c r="D91" s="30">
        <v>56</v>
      </c>
      <c r="E91" s="30">
        <f t="shared" si="19"/>
        <v>215600</v>
      </c>
      <c r="F91" s="31">
        <v>0.7</v>
      </c>
      <c r="G91" s="30">
        <f t="shared" si="20"/>
        <v>150920</v>
      </c>
      <c r="H91" s="30">
        <f t="shared" si="21"/>
        <v>150920</v>
      </c>
      <c r="I91" s="35">
        <v>148225</v>
      </c>
      <c r="J91" s="30">
        <f>G91+H91-I91</f>
        <v>153615</v>
      </c>
      <c r="K91" s="30"/>
    </row>
    <row r="92" ht="30" customHeight="1" spans="1:11">
      <c r="A92" s="26">
        <v>614003</v>
      </c>
      <c r="B92" s="27" t="s">
        <v>111</v>
      </c>
      <c r="C92" s="27" t="s">
        <v>111</v>
      </c>
      <c r="D92" s="25">
        <f t="shared" ref="D92:K92" si="32">D93</f>
        <v>17</v>
      </c>
      <c r="E92" s="25">
        <f t="shared" si="32"/>
        <v>65450</v>
      </c>
      <c r="F92" s="25"/>
      <c r="G92" s="25">
        <f t="shared" si="32"/>
        <v>45815</v>
      </c>
      <c r="H92" s="25">
        <f t="shared" si="32"/>
        <v>45815</v>
      </c>
      <c r="I92" s="25">
        <f t="shared" si="32"/>
        <v>29645</v>
      </c>
      <c r="J92" s="25">
        <f t="shared" si="32"/>
        <v>61985</v>
      </c>
      <c r="K92" s="25">
        <f t="shared" si="32"/>
        <v>0</v>
      </c>
    </row>
    <row r="93" ht="30" customHeight="1" spans="1:11">
      <c r="A93" s="28">
        <v>614003</v>
      </c>
      <c r="B93" s="29" t="s">
        <v>111</v>
      </c>
      <c r="C93" s="29" t="s">
        <v>111</v>
      </c>
      <c r="D93" s="30">
        <v>17</v>
      </c>
      <c r="E93" s="30">
        <f t="shared" si="19"/>
        <v>65450</v>
      </c>
      <c r="F93" s="31">
        <v>0.7</v>
      </c>
      <c r="G93" s="30">
        <f t="shared" si="20"/>
        <v>45815</v>
      </c>
      <c r="H93" s="30">
        <f t="shared" si="21"/>
        <v>45815</v>
      </c>
      <c r="I93" s="35">
        <v>29645</v>
      </c>
      <c r="J93" s="30">
        <f>G93+H93-I93</f>
        <v>61985</v>
      </c>
      <c r="K93" s="30"/>
    </row>
    <row r="94" ht="30" customHeight="1" spans="1:11">
      <c r="A94" s="26">
        <v>615</v>
      </c>
      <c r="B94" s="27" t="s">
        <v>112</v>
      </c>
      <c r="C94" s="27" t="s">
        <v>112</v>
      </c>
      <c r="D94" s="25">
        <f t="shared" ref="D94:K94" si="33">SUM(D95:D97)</f>
        <v>149</v>
      </c>
      <c r="E94" s="25">
        <f t="shared" si="33"/>
        <v>573650</v>
      </c>
      <c r="F94" s="25"/>
      <c r="G94" s="25">
        <f t="shared" si="33"/>
        <v>401555</v>
      </c>
      <c r="H94" s="25">
        <f t="shared" si="33"/>
        <v>401555</v>
      </c>
      <c r="I94" s="25">
        <f t="shared" si="33"/>
        <v>334180</v>
      </c>
      <c r="J94" s="25">
        <f t="shared" si="33"/>
        <v>468930</v>
      </c>
      <c r="K94" s="25">
        <f t="shared" si="33"/>
        <v>0</v>
      </c>
    </row>
    <row r="95" ht="30" customHeight="1" spans="1:11">
      <c r="A95" s="28">
        <v>615001</v>
      </c>
      <c r="B95" s="29" t="s">
        <v>113</v>
      </c>
      <c r="C95" s="29" t="s">
        <v>114</v>
      </c>
      <c r="D95" s="30">
        <v>138</v>
      </c>
      <c r="E95" s="30">
        <f t="shared" si="19"/>
        <v>531300</v>
      </c>
      <c r="F95" s="31">
        <v>0.7</v>
      </c>
      <c r="G95" s="30">
        <f t="shared" si="20"/>
        <v>371910</v>
      </c>
      <c r="H95" s="30">
        <f t="shared" si="21"/>
        <v>371910</v>
      </c>
      <c r="I95" s="35">
        <v>318010</v>
      </c>
      <c r="J95" s="30">
        <f>G95+H95-I95</f>
        <v>425810</v>
      </c>
      <c r="K95" s="30"/>
    </row>
    <row r="96" ht="30" customHeight="1" spans="1:11">
      <c r="A96" s="28">
        <v>615002</v>
      </c>
      <c r="B96" s="29" t="s">
        <v>115</v>
      </c>
      <c r="C96" s="29" t="s">
        <v>115</v>
      </c>
      <c r="D96" s="30">
        <v>5</v>
      </c>
      <c r="E96" s="30">
        <f t="shared" si="19"/>
        <v>19250</v>
      </c>
      <c r="F96" s="31">
        <v>0.7</v>
      </c>
      <c r="G96" s="30">
        <f t="shared" si="20"/>
        <v>13475</v>
      </c>
      <c r="H96" s="30">
        <f t="shared" si="21"/>
        <v>13475</v>
      </c>
      <c r="I96" s="35">
        <v>16170</v>
      </c>
      <c r="J96" s="30">
        <f>G96+H96-I96</f>
        <v>10780</v>
      </c>
      <c r="K96" s="30"/>
    </row>
    <row r="97" ht="30" customHeight="1" spans="1:11">
      <c r="A97" s="28">
        <v>615008</v>
      </c>
      <c r="B97" s="29" t="s">
        <v>116</v>
      </c>
      <c r="C97" s="29" t="s">
        <v>116</v>
      </c>
      <c r="D97" s="30">
        <v>6</v>
      </c>
      <c r="E97" s="30">
        <f t="shared" si="19"/>
        <v>23100</v>
      </c>
      <c r="F97" s="31">
        <v>0.7</v>
      </c>
      <c r="G97" s="30">
        <f t="shared" si="20"/>
        <v>16170</v>
      </c>
      <c r="H97" s="30">
        <f t="shared" si="21"/>
        <v>16170</v>
      </c>
      <c r="I97" s="35">
        <v>0</v>
      </c>
      <c r="J97" s="30">
        <f>G97+H97-I97</f>
        <v>32340</v>
      </c>
      <c r="K97" s="30"/>
    </row>
    <row r="98" ht="30" customHeight="1" spans="1:11">
      <c r="A98" s="26">
        <v>615006</v>
      </c>
      <c r="B98" s="27" t="s">
        <v>117</v>
      </c>
      <c r="C98" s="27" t="s">
        <v>117</v>
      </c>
      <c r="D98" s="25">
        <f t="shared" ref="D98:K100" si="34">D99</f>
        <v>0</v>
      </c>
      <c r="E98" s="25">
        <f t="shared" si="34"/>
        <v>0</v>
      </c>
      <c r="F98" s="25"/>
      <c r="G98" s="25">
        <f t="shared" si="34"/>
        <v>0</v>
      </c>
      <c r="H98" s="25">
        <f t="shared" si="34"/>
        <v>0</v>
      </c>
      <c r="I98" s="25">
        <f t="shared" si="34"/>
        <v>8085</v>
      </c>
      <c r="J98" s="25">
        <f t="shared" si="34"/>
        <v>0</v>
      </c>
      <c r="K98" s="25">
        <f t="shared" si="34"/>
        <v>8085</v>
      </c>
    </row>
    <row r="99" ht="30" customHeight="1" spans="1:11">
      <c r="A99" s="28">
        <v>615006</v>
      </c>
      <c r="B99" s="29" t="s">
        <v>117</v>
      </c>
      <c r="C99" s="29" t="s">
        <v>117</v>
      </c>
      <c r="D99" s="30">
        <v>0</v>
      </c>
      <c r="E99" s="30">
        <f t="shared" si="19"/>
        <v>0</v>
      </c>
      <c r="F99" s="31">
        <v>0.7</v>
      </c>
      <c r="G99" s="30">
        <f t="shared" si="20"/>
        <v>0</v>
      </c>
      <c r="H99" s="30">
        <f t="shared" si="21"/>
        <v>0</v>
      </c>
      <c r="I99" s="35">
        <v>8085</v>
      </c>
      <c r="J99" s="30">
        <v>0</v>
      </c>
      <c r="K99" s="30">
        <v>8085</v>
      </c>
    </row>
    <row r="100" ht="30" customHeight="1" spans="1:11">
      <c r="A100" s="26">
        <v>615007</v>
      </c>
      <c r="B100" s="27" t="s">
        <v>118</v>
      </c>
      <c r="C100" s="27" t="s">
        <v>118</v>
      </c>
      <c r="D100" s="25">
        <f t="shared" si="34"/>
        <v>3</v>
      </c>
      <c r="E100" s="25">
        <f t="shared" si="34"/>
        <v>11550</v>
      </c>
      <c r="F100" s="25"/>
      <c r="G100" s="25">
        <f t="shared" si="34"/>
        <v>8085</v>
      </c>
      <c r="H100" s="25">
        <f t="shared" si="34"/>
        <v>8085</v>
      </c>
      <c r="I100" s="25">
        <f t="shared" si="34"/>
        <v>2695</v>
      </c>
      <c r="J100" s="25">
        <f t="shared" si="34"/>
        <v>13475</v>
      </c>
      <c r="K100" s="25">
        <f t="shared" si="34"/>
        <v>0</v>
      </c>
    </row>
    <row r="101" ht="30" customHeight="1" spans="1:11">
      <c r="A101" s="28">
        <v>615007</v>
      </c>
      <c r="B101" s="29" t="s">
        <v>118</v>
      </c>
      <c r="C101" s="29" t="s">
        <v>118</v>
      </c>
      <c r="D101" s="30">
        <v>3</v>
      </c>
      <c r="E101" s="30">
        <f t="shared" si="19"/>
        <v>11550</v>
      </c>
      <c r="F101" s="31">
        <v>0.7</v>
      </c>
      <c r="G101" s="30">
        <f t="shared" si="20"/>
        <v>8085</v>
      </c>
      <c r="H101" s="30">
        <f t="shared" si="21"/>
        <v>8085</v>
      </c>
      <c r="I101" s="35">
        <v>2695</v>
      </c>
      <c r="J101" s="30">
        <f>G101+H101-I101</f>
        <v>13475</v>
      </c>
      <c r="K101" s="30"/>
    </row>
    <row r="102" ht="30" customHeight="1" spans="1:11">
      <c r="A102" s="26">
        <v>616</v>
      </c>
      <c r="B102" s="27" t="s">
        <v>119</v>
      </c>
      <c r="C102" s="27" t="s">
        <v>119</v>
      </c>
      <c r="D102" s="25">
        <f t="shared" ref="D102:K102" si="35">D103</f>
        <v>70</v>
      </c>
      <c r="E102" s="25">
        <f t="shared" si="35"/>
        <v>269500</v>
      </c>
      <c r="F102" s="25"/>
      <c r="G102" s="25">
        <f t="shared" si="35"/>
        <v>188650</v>
      </c>
      <c r="H102" s="25">
        <f t="shared" si="35"/>
        <v>188650</v>
      </c>
      <c r="I102" s="25">
        <f t="shared" si="35"/>
        <v>115885</v>
      </c>
      <c r="J102" s="25">
        <f t="shared" si="35"/>
        <v>261415</v>
      </c>
      <c r="K102" s="25">
        <f t="shared" si="35"/>
        <v>0</v>
      </c>
    </row>
    <row r="103" ht="30" customHeight="1" spans="1:11">
      <c r="A103" s="28">
        <v>616001</v>
      </c>
      <c r="B103" s="29" t="s">
        <v>120</v>
      </c>
      <c r="C103" s="29" t="s">
        <v>121</v>
      </c>
      <c r="D103" s="30">
        <f>68+2</f>
        <v>70</v>
      </c>
      <c r="E103" s="30">
        <f t="shared" si="19"/>
        <v>269500</v>
      </c>
      <c r="F103" s="31">
        <v>0.7</v>
      </c>
      <c r="G103" s="30">
        <f t="shared" si="20"/>
        <v>188650</v>
      </c>
      <c r="H103" s="30">
        <f t="shared" si="21"/>
        <v>188650</v>
      </c>
      <c r="I103" s="35">
        <v>115885</v>
      </c>
      <c r="J103" s="30">
        <f>G103+H103-I103</f>
        <v>261415</v>
      </c>
      <c r="K103" s="30"/>
    </row>
    <row r="104" ht="30" customHeight="1" spans="1:11">
      <c r="A104" s="26">
        <v>616006</v>
      </c>
      <c r="B104" s="27" t="s">
        <v>122</v>
      </c>
      <c r="C104" s="27" t="s">
        <v>122</v>
      </c>
      <c r="D104" s="25">
        <f t="shared" ref="D104:K104" si="36">D105</f>
        <v>2</v>
      </c>
      <c r="E104" s="25">
        <f t="shared" si="36"/>
        <v>7700</v>
      </c>
      <c r="F104" s="25"/>
      <c r="G104" s="25">
        <f t="shared" si="36"/>
        <v>5390</v>
      </c>
      <c r="H104" s="25">
        <f t="shared" si="36"/>
        <v>5390</v>
      </c>
      <c r="I104" s="25">
        <f t="shared" si="36"/>
        <v>0</v>
      </c>
      <c r="J104" s="25">
        <f t="shared" si="36"/>
        <v>10780</v>
      </c>
      <c r="K104" s="25">
        <f t="shared" si="36"/>
        <v>0</v>
      </c>
    </row>
    <row r="105" ht="30" customHeight="1" spans="1:11">
      <c r="A105" s="28">
        <v>616006</v>
      </c>
      <c r="B105" s="29" t="s">
        <v>122</v>
      </c>
      <c r="C105" s="29" t="s">
        <v>122</v>
      </c>
      <c r="D105" s="30">
        <v>2</v>
      </c>
      <c r="E105" s="30">
        <f t="shared" ref="E105:E140" si="37">D105*3850</f>
        <v>7700</v>
      </c>
      <c r="F105" s="31">
        <v>0.7</v>
      </c>
      <c r="G105" s="30">
        <f t="shared" ref="G105:G140" si="38">E105*F105</f>
        <v>5390</v>
      </c>
      <c r="H105" s="30">
        <f t="shared" ref="H105:H140" si="39">E105*F105</f>
        <v>5390</v>
      </c>
      <c r="I105" s="35">
        <v>0</v>
      </c>
      <c r="J105" s="30">
        <f t="shared" ref="J105:J140" si="40">G105+H105-I105</f>
        <v>10780</v>
      </c>
      <c r="K105" s="30"/>
    </row>
    <row r="106" ht="30" customHeight="1" spans="1:11">
      <c r="A106" s="26">
        <v>617</v>
      </c>
      <c r="B106" s="27" t="s">
        <v>123</v>
      </c>
      <c r="C106" s="27" t="s">
        <v>123</v>
      </c>
      <c r="D106" s="25">
        <f>SUM(D107:D110)</f>
        <v>74</v>
      </c>
      <c r="E106" s="25">
        <f>SUM(E107:E110)</f>
        <v>284900</v>
      </c>
      <c r="F106" s="25"/>
      <c r="G106" s="25">
        <f>SUM(G107:G110)</f>
        <v>199430</v>
      </c>
      <c r="H106" s="25">
        <f>SUM(H107:H110)</f>
        <v>199430</v>
      </c>
      <c r="I106" s="25">
        <f>SUM(I107:I110)</f>
        <v>153615</v>
      </c>
      <c r="J106" s="25">
        <f>SUM(J107:J110)</f>
        <v>247940</v>
      </c>
      <c r="K106" s="25">
        <f>SUM(K107:K110)</f>
        <v>2695</v>
      </c>
    </row>
    <row r="107" ht="30" customHeight="1" spans="1:11">
      <c r="A107" s="28">
        <v>617001</v>
      </c>
      <c r="B107" s="29" t="s">
        <v>124</v>
      </c>
      <c r="C107" s="29" t="s">
        <v>125</v>
      </c>
      <c r="D107" s="30">
        <v>62</v>
      </c>
      <c r="E107" s="30">
        <f t="shared" si="37"/>
        <v>238700</v>
      </c>
      <c r="F107" s="31">
        <v>0.7</v>
      </c>
      <c r="G107" s="30">
        <f t="shared" si="38"/>
        <v>167090</v>
      </c>
      <c r="H107" s="30">
        <f t="shared" si="39"/>
        <v>167090</v>
      </c>
      <c r="I107" s="35">
        <v>121275</v>
      </c>
      <c r="J107" s="30">
        <f t="shared" si="40"/>
        <v>212905</v>
      </c>
      <c r="K107" s="30"/>
    </row>
    <row r="108" ht="30" customHeight="1" spans="1:11">
      <c r="A108" s="28">
        <v>617002</v>
      </c>
      <c r="B108" s="29" t="s">
        <v>126</v>
      </c>
      <c r="C108" s="29" t="s">
        <v>126</v>
      </c>
      <c r="D108" s="30">
        <v>3</v>
      </c>
      <c r="E108" s="30">
        <f t="shared" si="37"/>
        <v>11550</v>
      </c>
      <c r="F108" s="31">
        <v>0.7</v>
      </c>
      <c r="G108" s="30">
        <f t="shared" si="38"/>
        <v>8085</v>
      </c>
      <c r="H108" s="30">
        <f t="shared" si="39"/>
        <v>8085</v>
      </c>
      <c r="I108" s="35">
        <v>8085</v>
      </c>
      <c r="J108" s="30">
        <f t="shared" si="40"/>
        <v>8085</v>
      </c>
      <c r="K108" s="30"/>
    </row>
    <row r="109" ht="30" customHeight="1" spans="1:11">
      <c r="A109" s="28">
        <v>617005</v>
      </c>
      <c r="B109" s="29" t="s">
        <v>127</v>
      </c>
      <c r="C109" s="29" t="s">
        <v>127</v>
      </c>
      <c r="D109" s="30">
        <v>0</v>
      </c>
      <c r="E109" s="30">
        <f t="shared" si="37"/>
        <v>0</v>
      </c>
      <c r="F109" s="31">
        <v>0.7</v>
      </c>
      <c r="G109" s="30">
        <f t="shared" si="38"/>
        <v>0</v>
      </c>
      <c r="H109" s="30">
        <f t="shared" si="39"/>
        <v>0</v>
      </c>
      <c r="I109" s="35">
        <v>2695</v>
      </c>
      <c r="J109" s="30">
        <v>0</v>
      </c>
      <c r="K109" s="30">
        <v>2695</v>
      </c>
    </row>
    <row r="110" ht="30" customHeight="1" spans="1:11">
      <c r="A110" s="28">
        <v>617004</v>
      </c>
      <c r="B110" s="29" t="s">
        <v>128</v>
      </c>
      <c r="C110" s="29" t="s">
        <v>128</v>
      </c>
      <c r="D110" s="30">
        <v>9</v>
      </c>
      <c r="E110" s="30">
        <f t="shared" si="37"/>
        <v>34650</v>
      </c>
      <c r="F110" s="31">
        <v>0.7</v>
      </c>
      <c r="G110" s="30">
        <f t="shared" si="38"/>
        <v>24255</v>
      </c>
      <c r="H110" s="30">
        <f t="shared" si="39"/>
        <v>24255</v>
      </c>
      <c r="I110" s="35">
        <v>21560</v>
      </c>
      <c r="J110" s="30">
        <f t="shared" si="40"/>
        <v>26950</v>
      </c>
      <c r="K110" s="30"/>
    </row>
    <row r="111" ht="30" customHeight="1" spans="1:11">
      <c r="A111" s="26">
        <v>617006</v>
      </c>
      <c r="B111" s="27" t="s">
        <v>129</v>
      </c>
      <c r="C111" s="27" t="s">
        <v>129</v>
      </c>
      <c r="D111" s="25">
        <f t="shared" ref="D111:K113" si="41">D112</f>
        <v>1</v>
      </c>
      <c r="E111" s="25">
        <f t="shared" si="41"/>
        <v>3850</v>
      </c>
      <c r="F111" s="25"/>
      <c r="G111" s="25">
        <f t="shared" si="41"/>
        <v>2695</v>
      </c>
      <c r="H111" s="25">
        <f t="shared" si="41"/>
        <v>2695</v>
      </c>
      <c r="I111" s="25">
        <f t="shared" si="41"/>
        <v>2695</v>
      </c>
      <c r="J111" s="25">
        <f t="shared" si="41"/>
        <v>2695</v>
      </c>
      <c r="K111" s="25">
        <f t="shared" si="41"/>
        <v>0</v>
      </c>
    </row>
    <row r="112" ht="30" customHeight="1" spans="1:11">
      <c r="A112" s="28">
        <v>617006</v>
      </c>
      <c r="B112" s="29" t="s">
        <v>129</v>
      </c>
      <c r="C112" s="29" t="s">
        <v>129</v>
      </c>
      <c r="D112" s="30">
        <v>1</v>
      </c>
      <c r="E112" s="30">
        <f t="shared" si="37"/>
        <v>3850</v>
      </c>
      <c r="F112" s="31">
        <v>0.7</v>
      </c>
      <c r="G112" s="30">
        <f t="shared" si="38"/>
        <v>2695</v>
      </c>
      <c r="H112" s="30">
        <f t="shared" si="39"/>
        <v>2695</v>
      </c>
      <c r="I112" s="35">
        <v>2695</v>
      </c>
      <c r="J112" s="30">
        <f t="shared" si="40"/>
        <v>2695</v>
      </c>
      <c r="K112" s="30"/>
    </row>
    <row r="113" ht="30" customHeight="1" spans="1:11">
      <c r="A113" s="26">
        <v>617007</v>
      </c>
      <c r="B113" s="27" t="s">
        <v>130</v>
      </c>
      <c r="C113" s="27" t="s">
        <v>130</v>
      </c>
      <c r="D113" s="25">
        <f t="shared" si="41"/>
        <v>2</v>
      </c>
      <c r="E113" s="25">
        <f t="shared" si="41"/>
        <v>7700</v>
      </c>
      <c r="F113" s="25"/>
      <c r="G113" s="25">
        <f t="shared" si="41"/>
        <v>5390</v>
      </c>
      <c r="H113" s="25">
        <f t="shared" si="41"/>
        <v>5390</v>
      </c>
      <c r="I113" s="25">
        <f t="shared" si="41"/>
        <v>0</v>
      </c>
      <c r="J113" s="25">
        <f t="shared" si="41"/>
        <v>10780</v>
      </c>
      <c r="K113" s="25">
        <f t="shared" si="41"/>
        <v>0</v>
      </c>
    </row>
    <row r="114" ht="30" customHeight="1" spans="1:11">
      <c r="A114" s="28">
        <v>617007</v>
      </c>
      <c r="B114" s="29" t="s">
        <v>130</v>
      </c>
      <c r="C114" s="29" t="s">
        <v>130</v>
      </c>
      <c r="D114" s="30">
        <v>2</v>
      </c>
      <c r="E114" s="30">
        <f t="shared" si="37"/>
        <v>7700</v>
      </c>
      <c r="F114" s="31">
        <v>0.7</v>
      </c>
      <c r="G114" s="30">
        <f t="shared" si="38"/>
        <v>5390</v>
      </c>
      <c r="H114" s="30">
        <f t="shared" si="39"/>
        <v>5390</v>
      </c>
      <c r="I114" s="35">
        <v>0</v>
      </c>
      <c r="J114" s="30">
        <f t="shared" si="40"/>
        <v>10780</v>
      </c>
      <c r="K114" s="30"/>
    </row>
    <row r="115" ht="30" customHeight="1" spans="1:11">
      <c r="A115" s="26">
        <v>617009</v>
      </c>
      <c r="B115" s="27" t="s">
        <v>131</v>
      </c>
      <c r="C115" s="27" t="s">
        <v>131</v>
      </c>
      <c r="D115" s="25">
        <f t="shared" ref="D115:K115" si="42">D116</f>
        <v>0</v>
      </c>
      <c r="E115" s="25">
        <f t="shared" si="42"/>
        <v>0</v>
      </c>
      <c r="F115" s="25"/>
      <c r="G115" s="25">
        <f t="shared" si="42"/>
        <v>0</v>
      </c>
      <c r="H115" s="25">
        <f t="shared" si="42"/>
        <v>0</v>
      </c>
      <c r="I115" s="25">
        <f t="shared" si="42"/>
        <v>2695</v>
      </c>
      <c r="J115" s="25">
        <f t="shared" si="42"/>
        <v>0</v>
      </c>
      <c r="K115" s="25">
        <f t="shared" si="42"/>
        <v>2695</v>
      </c>
    </row>
    <row r="116" ht="30" customHeight="1" spans="1:11">
      <c r="A116" s="28">
        <v>617009</v>
      </c>
      <c r="B116" s="29" t="s">
        <v>131</v>
      </c>
      <c r="C116" s="29" t="s">
        <v>131</v>
      </c>
      <c r="D116" s="30">
        <v>0</v>
      </c>
      <c r="E116" s="30">
        <f t="shared" si="37"/>
        <v>0</v>
      </c>
      <c r="F116" s="31">
        <v>0.7</v>
      </c>
      <c r="G116" s="30">
        <f t="shared" si="38"/>
        <v>0</v>
      </c>
      <c r="H116" s="30">
        <f t="shared" si="39"/>
        <v>0</v>
      </c>
      <c r="I116" s="35">
        <v>2695</v>
      </c>
      <c r="J116" s="30">
        <v>0</v>
      </c>
      <c r="K116" s="30">
        <v>2695</v>
      </c>
    </row>
    <row r="117" ht="30" customHeight="1" spans="1:11">
      <c r="A117" s="26">
        <v>618</v>
      </c>
      <c r="B117" s="27" t="s">
        <v>132</v>
      </c>
      <c r="C117" s="27" t="s">
        <v>132</v>
      </c>
      <c r="D117" s="25">
        <f t="shared" ref="D117:K117" si="43">SUM(D118:D121)</f>
        <v>88</v>
      </c>
      <c r="E117" s="25">
        <f t="shared" si="43"/>
        <v>338800</v>
      </c>
      <c r="F117" s="25"/>
      <c r="G117" s="25">
        <f t="shared" si="43"/>
        <v>237160</v>
      </c>
      <c r="H117" s="25">
        <f t="shared" si="43"/>
        <v>237160</v>
      </c>
      <c r="I117" s="25">
        <f t="shared" si="43"/>
        <v>177870</v>
      </c>
      <c r="J117" s="25">
        <f t="shared" si="43"/>
        <v>296450</v>
      </c>
      <c r="K117" s="25">
        <f t="shared" si="43"/>
        <v>0</v>
      </c>
    </row>
    <row r="118" ht="30" customHeight="1" spans="1:11">
      <c r="A118" s="37">
        <v>618001</v>
      </c>
      <c r="B118" s="29" t="s">
        <v>133</v>
      </c>
      <c r="C118" s="29" t="s">
        <v>134</v>
      </c>
      <c r="D118" s="30">
        <v>71</v>
      </c>
      <c r="E118" s="30">
        <f t="shared" si="37"/>
        <v>273350</v>
      </c>
      <c r="F118" s="31">
        <v>0.7</v>
      </c>
      <c r="G118" s="30">
        <f t="shared" si="38"/>
        <v>191345</v>
      </c>
      <c r="H118" s="30">
        <f t="shared" si="39"/>
        <v>191345</v>
      </c>
      <c r="I118" s="35">
        <v>129360</v>
      </c>
      <c r="J118" s="30">
        <f t="shared" si="40"/>
        <v>253330</v>
      </c>
      <c r="K118" s="30"/>
    </row>
    <row r="119" ht="30" customHeight="1" spans="1:11">
      <c r="A119" s="37">
        <v>618003</v>
      </c>
      <c r="B119" s="29" t="s">
        <v>135</v>
      </c>
      <c r="C119" s="29" t="s">
        <v>136</v>
      </c>
      <c r="D119" s="30">
        <v>10</v>
      </c>
      <c r="E119" s="30">
        <f t="shared" si="37"/>
        <v>38500</v>
      </c>
      <c r="F119" s="31">
        <v>0.7</v>
      </c>
      <c r="G119" s="30">
        <f t="shared" si="38"/>
        <v>26950</v>
      </c>
      <c r="H119" s="30">
        <f t="shared" si="39"/>
        <v>26950</v>
      </c>
      <c r="I119" s="35">
        <v>29645</v>
      </c>
      <c r="J119" s="30">
        <f t="shared" si="40"/>
        <v>24255</v>
      </c>
      <c r="K119" s="30"/>
    </row>
    <row r="120" ht="30" customHeight="1" spans="1:11">
      <c r="A120" s="28">
        <v>618006</v>
      </c>
      <c r="B120" s="29" t="s">
        <v>137</v>
      </c>
      <c r="C120" s="29" t="s">
        <v>137</v>
      </c>
      <c r="D120" s="30">
        <v>1</v>
      </c>
      <c r="E120" s="30">
        <f t="shared" si="37"/>
        <v>3850</v>
      </c>
      <c r="F120" s="31">
        <v>0.7</v>
      </c>
      <c r="G120" s="30">
        <f t="shared" si="38"/>
        <v>2695</v>
      </c>
      <c r="H120" s="30">
        <f t="shared" si="39"/>
        <v>2695</v>
      </c>
      <c r="I120" s="35">
        <v>0</v>
      </c>
      <c r="J120" s="30">
        <f t="shared" si="40"/>
        <v>5390</v>
      </c>
      <c r="K120" s="30"/>
    </row>
    <row r="121" ht="30" customHeight="1" spans="1:11">
      <c r="A121" s="28">
        <v>618009</v>
      </c>
      <c r="B121" s="29" t="s">
        <v>138</v>
      </c>
      <c r="C121" s="29" t="s">
        <v>138</v>
      </c>
      <c r="D121" s="30">
        <v>6</v>
      </c>
      <c r="E121" s="30">
        <f t="shared" si="37"/>
        <v>23100</v>
      </c>
      <c r="F121" s="31">
        <v>0.7</v>
      </c>
      <c r="G121" s="30">
        <f t="shared" si="38"/>
        <v>16170</v>
      </c>
      <c r="H121" s="30">
        <f t="shared" si="39"/>
        <v>16170</v>
      </c>
      <c r="I121" s="35">
        <v>18865</v>
      </c>
      <c r="J121" s="30">
        <f t="shared" si="40"/>
        <v>13475</v>
      </c>
      <c r="K121" s="30"/>
    </row>
    <row r="122" ht="30" customHeight="1" spans="1:11">
      <c r="A122" s="26">
        <v>618004</v>
      </c>
      <c r="B122" s="27" t="s">
        <v>139</v>
      </c>
      <c r="C122" s="27" t="s">
        <v>139</v>
      </c>
      <c r="D122" s="25">
        <f t="shared" ref="D122:K122" si="44">D123</f>
        <v>12</v>
      </c>
      <c r="E122" s="25">
        <f t="shared" si="44"/>
        <v>46200</v>
      </c>
      <c r="F122" s="25"/>
      <c r="G122" s="25">
        <f t="shared" si="44"/>
        <v>32340</v>
      </c>
      <c r="H122" s="25">
        <f t="shared" si="44"/>
        <v>32340</v>
      </c>
      <c r="I122" s="25">
        <f t="shared" si="44"/>
        <v>32340</v>
      </c>
      <c r="J122" s="25">
        <f t="shared" si="44"/>
        <v>32340</v>
      </c>
      <c r="K122" s="25">
        <f t="shared" si="44"/>
        <v>0</v>
      </c>
    </row>
    <row r="123" ht="30" customHeight="1" spans="1:11">
      <c r="A123" s="28">
        <v>618004</v>
      </c>
      <c r="B123" s="29" t="s">
        <v>139</v>
      </c>
      <c r="C123" s="29" t="s">
        <v>139</v>
      </c>
      <c r="D123" s="30">
        <v>12</v>
      </c>
      <c r="E123" s="30">
        <f t="shared" si="37"/>
        <v>46200</v>
      </c>
      <c r="F123" s="31">
        <v>0.7</v>
      </c>
      <c r="G123" s="30">
        <f t="shared" si="38"/>
        <v>32340</v>
      </c>
      <c r="H123" s="30">
        <f t="shared" si="39"/>
        <v>32340</v>
      </c>
      <c r="I123" s="35">
        <v>32340</v>
      </c>
      <c r="J123" s="30">
        <f t="shared" si="40"/>
        <v>32340</v>
      </c>
      <c r="K123" s="30"/>
    </row>
    <row r="124" ht="30" customHeight="1" spans="1:11">
      <c r="A124" s="26">
        <v>619</v>
      </c>
      <c r="B124" s="27" t="s">
        <v>140</v>
      </c>
      <c r="C124" s="27" t="s">
        <v>140</v>
      </c>
      <c r="D124" s="25">
        <f t="shared" ref="D124:K124" si="45">D125</f>
        <v>5</v>
      </c>
      <c r="E124" s="25">
        <f t="shared" si="45"/>
        <v>19250</v>
      </c>
      <c r="F124" s="25"/>
      <c r="G124" s="25">
        <f t="shared" si="45"/>
        <v>13475</v>
      </c>
      <c r="H124" s="25">
        <f t="shared" si="45"/>
        <v>13475</v>
      </c>
      <c r="I124" s="25">
        <f t="shared" si="45"/>
        <v>13475</v>
      </c>
      <c r="J124" s="25">
        <f t="shared" si="45"/>
        <v>13475</v>
      </c>
      <c r="K124" s="25">
        <f t="shared" si="45"/>
        <v>0</v>
      </c>
    </row>
    <row r="125" ht="30" customHeight="1" spans="1:11">
      <c r="A125" s="28">
        <v>619001</v>
      </c>
      <c r="B125" s="29" t="s">
        <v>141</v>
      </c>
      <c r="C125" s="29" t="s">
        <v>142</v>
      </c>
      <c r="D125" s="30">
        <v>5</v>
      </c>
      <c r="E125" s="30">
        <f t="shared" si="37"/>
        <v>19250</v>
      </c>
      <c r="F125" s="31">
        <v>0.7</v>
      </c>
      <c r="G125" s="30">
        <f t="shared" si="38"/>
        <v>13475</v>
      </c>
      <c r="H125" s="30">
        <f t="shared" si="39"/>
        <v>13475</v>
      </c>
      <c r="I125" s="35">
        <v>13475</v>
      </c>
      <c r="J125" s="30">
        <f t="shared" si="40"/>
        <v>13475</v>
      </c>
      <c r="K125" s="30"/>
    </row>
    <row r="126" ht="30" customHeight="1" spans="1:11">
      <c r="A126" s="26">
        <v>619003</v>
      </c>
      <c r="B126" s="27" t="s">
        <v>143</v>
      </c>
      <c r="C126" s="27" t="s">
        <v>143</v>
      </c>
      <c r="D126" s="25">
        <f t="shared" ref="D126:K126" si="46">D127</f>
        <v>0</v>
      </c>
      <c r="E126" s="25">
        <f t="shared" si="46"/>
        <v>0</v>
      </c>
      <c r="F126" s="25"/>
      <c r="G126" s="25">
        <f t="shared" si="46"/>
        <v>0</v>
      </c>
      <c r="H126" s="25">
        <f t="shared" si="46"/>
        <v>0</v>
      </c>
      <c r="I126" s="25">
        <f t="shared" si="46"/>
        <v>5390</v>
      </c>
      <c r="J126" s="25">
        <f t="shared" si="46"/>
        <v>0</v>
      </c>
      <c r="K126" s="25">
        <f t="shared" si="46"/>
        <v>5390</v>
      </c>
    </row>
    <row r="127" ht="30" customHeight="1" spans="1:11">
      <c r="A127" s="28">
        <v>619003</v>
      </c>
      <c r="B127" s="29" t="s">
        <v>143</v>
      </c>
      <c r="C127" s="29" t="s">
        <v>143</v>
      </c>
      <c r="D127" s="30">
        <v>0</v>
      </c>
      <c r="E127" s="30">
        <f t="shared" si="37"/>
        <v>0</v>
      </c>
      <c r="F127" s="31">
        <v>0.7</v>
      </c>
      <c r="G127" s="30">
        <f t="shared" si="38"/>
        <v>0</v>
      </c>
      <c r="H127" s="30">
        <f t="shared" si="39"/>
        <v>0</v>
      </c>
      <c r="I127" s="35">
        <v>5390</v>
      </c>
      <c r="J127" s="30">
        <v>0</v>
      </c>
      <c r="K127" s="30">
        <v>5390</v>
      </c>
    </row>
    <row r="128" ht="30" customHeight="1" spans="1:11">
      <c r="A128" s="26">
        <v>620</v>
      </c>
      <c r="B128" s="27" t="s">
        <v>144</v>
      </c>
      <c r="C128" s="27" t="s">
        <v>144</v>
      </c>
      <c r="D128" s="25">
        <f t="shared" ref="D128:K128" si="47">SUM(D129:D131)</f>
        <v>3</v>
      </c>
      <c r="E128" s="25">
        <f t="shared" si="47"/>
        <v>11550</v>
      </c>
      <c r="F128" s="25"/>
      <c r="G128" s="25">
        <f t="shared" si="47"/>
        <v>8085</v>
      </c>
      <c r="H128" s="25">
        <f t="shared" si="47"/>
        <v>8085</v>
      </c>
      <c r="I128" s="25">
        <f t="shared" si="47"/>
        <v>2695</v>
      </c>
      <c r="J128" s="25">
        <f t="shared" si="47"/>
        <v>13475</v>
      </c>
      <c r="K128" s="25">
        <f t="shared" si="47"/>
        <v>0</v>
      </c>
    </row>
    <row r="129" ht="30" customHeight="1" spans="1:11">
      <c r="A129" s="37">
        <v>620001</v>
      </c>
      <c r="B129" s="29" t="s">
        <v>145</v>
      </c>
      <c r="C129" s="29" t="s">
        <v>146</v>
      </c>
      <c r="D129" s="30">
        <v>1</v>
      </c>
      <c r="E129" s="30">
        <f t="shared" si="37"/>
        <v>3850</v>
      </c>
      <c r="F129" s="31">
        <v>0.7</v>
      </c>
      <c r="G129" s="30">
        <f t="shared" si="38"/>
        <v>2695</v>
      </c>
      <c r="H129" s="30">
        <f t="shared" si="39"/>
        <v>2695</v>
      </c>
      <c r="I129" s="35">
        <v>0</v>
      </c>
      <c r="J129" s="30">
        <f t="shared" si="40"/>
        <v>5390</v>
      </c>
      <c r="K129" s="30"/>
    </row>
    <row r="130" ht="30" customHeight="1" spans="1:11">
      <c r="A130" s="37">
        <v>620002</v>
      </c>
      <c r="B130" s="29" t="s">
        <v>147</v>
      </c>
      <c r="C130" s="29" t="s">
        <v>147</v>
      </c>
      <c r="D130" s="30">
        <v>1</v>
      </c>
      <c r="E130" s="30">
        <f t="shared" si="37"/>
        <v>3850</v>
      </c>
      <c r="F130" s="31">
        <v>0.7</v>
      </c>
      <c r="G130" s="30">
        <f t="shared" si="38"/>
        <v>2695</v>
      </c>
      <c r="H130" s="30">
        <f t="shared" si="39"/>
        <v>2695</v>
      </c>
      <c r="I130" s="35">
        <v>0</v>
      </c>
      <c r="J130" s="30">
        <f t="shared" si="40"/>
        <v>5390</v>
      </c>
      <c r="K130" s="30"/>
    </row>
    <row r="131" ht="30" customHeight="1" spans="1:11">
      <c r="A131" s="37">
        <v>620003</v>
      </c>
      <c r="B131" s="29" t="s">
        <v>148</v>
      </c>
      <c r="C131" s="29" t="s">
        <v>149</v>
      </c>
      <c r="D131" s="30">
        <v>1</v>
      </c>
      <c r="E131" s="30">
        <f t="shared" si="37"/>
        <v>3850</v>
      </c>
      <c r="F131" s="31">
        <v>0.7</v>
      </c>
      <c r="G131" s="30">
        <f t="shared" si="38"/>
        <v>2695</v>
      </c>
      <c r="H131" s="30">
        <f t="shared" si="39"/>
        <v>2695</v>
      </c>
      <c r="I131" s="35">
        <v>2695</v>
      </c>
      <c r="J131" s="30">
        <f t="shared" si="40"/>
        <v>2695</v>
      </c>
      <c r="K131" s="30"/>
    </row>
    <row r="132" ht="30" customHeight="1" spans="1:11">
      <c r="A132" s="26">
        <v>620005</v>
      </c>
      <c r="B132" s="27" t="s">
        <v>150</v>
      </c>
      <c r="C132" s="27" t="s">
        <v>150</v>
      </c>
      <c r="D132" s="25">
        <f t="shared" ref="D132:K132" si="48">D133</f>
        <v>1</v>
      </c>
      <c r="E132" s="25">
        <f t="shared" si="48"/>
        <v>3850</v>
      </c>
      <c r="F132" s="25"/>
      <c r="G132" s="25">
        <f t="shared" si="48"/>
        <v>2695</v>
      </c>
      <c r="H132" s="25">
        <f t="shared" si="48"/>
        <v>2695</v>
      </c>
      <c r="I132" s="25">
        <f t="shared" si="48"/>
        <v>2695</v>
      </c>
      <c r="J132" s="25">
        <f t="shared" si="48"/>
        <v>2695</v>
      </c>
      <c r="K132" s="25">
        <f t="shared" si="48"/>
        <v>0</v>
      </c>
    </row>
    <row r="133" ht="30" customHeight="1" spans="1:11">
      <c r="A133" s="28">
        <v>620005</v>
      </c>
      <c r="B133" s="29" t="s">
        <v>150</v>
      </c>
      <c r="C133" s="29" t="s">
        <v>150</v>
      </c>
      <c r="D133" s="30">
        <v>1</v>
      </c>
      <c r="E133" s="30">
        <f t="shared" si="37"/>
        <v>3850</v>
      </c>
      <c r="F133" s="31">
        <v>0.7</v>
      </c>
      <c r="G133" s="30">
        <f t="shared" si="38"/>
        <v>2695</v>
      </c>
      <c r="H133" s="30">
        <f t="shared" si="39"/>
        <v>2695</v>
      </c>
      <c r="I133" s="35">
        <v>2695</v>
      </c>
      <c r="J133" s="30">
        <f t="shared" si="40"/>
        <v>2695</v>
      </c>
      <c r="K133" s="30"/>
    </row>
    <row r="134" ht="30" customHeight="1" spans="1:11">
      <c r="A134" s="26">
        <v>621</v>
      </c>
      <c r="B134" s="27" t="s">
        <v>151</v>
      </c>
      <c r="C134" s="27" t="s">
        <v>151</v>
      </c>
      <c r="D134" s="25">
        <f t="shared" ref="D134:K134" si="49">SUM(D135:D136)</f>
        <v>30</v>
      </c>
      <c r="E134" s="25">
        <f t="shared" si="49"/>
        <v>115500</v>
      </c>
      <c r="F134" s="25"/>
      <c r="G134" s="25">
        <f t="shared" si="49"/>
        <v>80850</v>
      </c>
      <c r="H134" s="25">
        <f t="shared" si="49"/>
        <v>80850</v>
      </c>
      <c r="I134" s="25">
        <f t="shared" si="49"/>
        <v>40425</v>
      </c>
      <c r="J134" s="25">
        <f t="shared" si="49"/>
        <v>121275</v>
      </c>
      <c r="K134" s="25">
        <f t="shared" si="49"/>
        <v>0</v>
      </c>
    </row>
    <row r="135" ht="30" customHeight="1" spans="1:11">
      <c r="A135" s="28">
        <v>621001</v>
      </c>
      <c r="B135" s="29" t="s">
        <v>152</v>
      </c>
      <c r="C135" s="29" t="s">
        <v>153</v>
      </c>
      <c r="D135" s="30">
        <v>21</v>
      </c>
      <c r="E135" s="30">
        <f t="shared" si="37"/>
        <v>80850</v>
      </c>
      <c r="F135" s="31">
        <v>0.7</v>
      </c>
      <c r="G135" s="30">
        <f t="shared" si="38"/>
        <v>56595</v>
      </c>
      <c r="H135" s="30">
        <f t="shared" si="39"/>
        <v>56595</v>
      </c>
      <c r="I135" s="35">
        <v>29645</v>
      </c>
      <c r="J135" s="30">
        <f t="shared" si="40"/>
        <v>83545</v>
      </c>
      <c r="K135" s="30"/>
    </row>
    <row r="136" ht="30" customHeight="1" spans="1:11">
      <c r="A136" s="28">
        <v>621005</v>
      </c>
      <c r="B136" s="29" t="s">
        <v>154</v>
      </c>
      <c r="C136" s="29" t="s">
        <v>154</v>
      </c>
      <c r="D136" s="30">
        <v>9</v>
      </c>
      <c r="E136" s="30">
        <f t="shared" si="37"/>
        <v>34650</v>
      </c>
      <c r="F136" s="31">
        <v>0.7</v>
      </c>
      <c r="G136" s="30">
        <f t="shared" si="38"/>
        <v>24255</v>
      </c>
      <c r="H136" s="30">
        <f t="shared" si="39"/>
        <v>24255</v>
      </c>
      <c r="I136" s="35">
        <v>10780</v>
      </c>
      <c r="J136" s="30">
        <f t="shared" si="40"/>
        <v>37730</v>
      </c>
      <c r="K136" s="30"/>
    </row>
    <row r="137" ht="30" customHeight="1" spans="1:11">
      <c r="A137" s="26">
        <v>621004</v>
      </c>
      <c r="B137" s="27" t="s">
        <v>155</v>
      </c>
      <c r="C137" s="27" t="s">
        <v>155</v>
      </c>
      <c r="D137" s="25">
        <f t="shared" ref="D137:K137" si="50">D138</f>
        <v>2</v>
      </c>
      <c r="E137" s="25">
        <f t="shared" si="50"/>
        <v>7700</v>
      </c>
      <c r="F137" s="25"/>
      <c r="G137" s="25">
        <f t="shared" si="50"/>
        <v>5390</v>
      </c>
      <c r="H137" s="25">
        <f t="shared" si="50"/>
        <v>5390</v>
      </c>
      <c r="I137" s="25">
        <f t="shared" si="50"/>
        <v>5390</v>
      </c>
      <c r="J137" s="25">
        <f t="shared" si="50"/>
        <v>5390</v>
      </c>
      <c r="K137" s="25">
        <f t="shared" si="50"/>
        <v>0</v>
      </c>
    </row>
    <row r="138" ht="30" customHeight="1" spans="1:11">
      <c r="A138" s="28">
        <v>621004</v>
      </c>
      <c r="B138" s="29" t="s">
        <v>155</v>
      </c>
      <c r="C138" s="29" t="s">
        <v>155</v>
      </c>
      <c r="D138" s="30">
        <v>2</v>
      </c>
      <c r="E138" s="30">
        <f t="shared" si="37"/>
        <v>7700</v>
      </c>
      <c r="F138" s="31">
        <v>0.7</v>
      </c>
      <c r="G138" s="30">
        <f t="shared" si="38"/>
        <v>5390</v>
      </c>
      <c r="H138" s="30">
        <f t="shared" si="39"/>
        <v>5390</v>
      </c>
      <c r="I138" s="35">
        <v>5390</v>
      </c>
      <c r="J138" s="30">
        <f t="shared" si="40"/>
        <v>5390</v>
      </c>
      <c r="K138" s="30"/>
    </row>
    <row r="139" ht="30" customHeight="1" spans="1:11">
      <c r="A139" s="26">
        <v>621003</v>
      </c>
      <c r="B139" s="27" t="s">
        <v>156</v>
      </c>
      <c r="C139" s="27" t="s">
        <v>156</v>
      </c>
      <c r="D139" s="25">
        <f t="shared" ref="D139:K139" si="51">D140</f>
        <v>5</v>
      </c>
      <c r="E139" s="25">
        <f t="shared" si="51"/>
        <v>19250</v>
      </c>
      <c r="F139" s="25"/>
      <c r="G139" s="25">
        <f t="shared" si="51"/>
        <v>13475</v>
      </c>
      <c r="H139" s="25">
        <f t="shared" si="51"/>
        <v>13475</v>
      </c>
      <c r="I139" s="25">
        <f t="shared" si="51"/>
        <v>2695</v>
      </c>
      <c r="J139" s="25">
        <f t="shared" si="51"/>
        <v>24255</v>
      </c>
      <c r="K139" s="25">
        <f t="shared" si="51"/>
        <v>0</v>
      </c>
    </row>
    <row r="140" ht="30" customHeight="1" spans="1:11">
      <c r="A140" s="28">
        <v>621003</v>
      </c>
      <c r="B140" s="29" t="s">
        <v>156</v>
      </c>
      <c r="C140" s="29" t="s">
        <v>156</v>
      </c>
      <c r="D140" s="30">
        <v>5</v>
      </c>
      <c r="E140" s="30">
        <f t="shared" si="37"/>
        <v>19250</v>
      </c>
      <c r="F140" s="31">
        <v>0.7</v>
      </c>
      <c r="G140" s="30">
        <f t="shared" si="38"/>
        <v>13475</v>
      </c>
      <c r="H140" s="30">
        <f t="shared" si="39"/>
        <v>13475</v>
      </c>
      <c r="I140" s="35">
        <v>2695</v>
      </c>
      <c r="J140" s="30">
        <f t="shared" si="40"/>
        <v>24255</v>
      </c>
      <c r="K140" s="30"/>
    </row>
  </sheetData>
  <mergeCells count="10">
    <mergeCell ref="A2:K2"/>
    <mergeCell ref="G4:K4"/>
    <mergeCell ref="A6:C6"/>
    <mergeCell ref="A7:C7"/>
    <mergeCell ref="A4:A5"/>
    <mergeCell ref="B4:B5"/>
    <mergeCell ref="C4:C5"/>
    <mergeCell ref="D4:D5"/>
    <mergeCell ref="E4:E5"/>
    <mergeCell ref="F4:F5"/>
  </mergeCells>
  <printOptions horizontalCentered="1"/>
  <pageMargins left="0.708333333333333" right="0.708333333333333" top="0.747916666666667" bottom="0.747916666666667" header="0.314583333333333" footer="0.314583333333333"/>
  <pageSetup paperSize="9" scale="47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定稿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꾠ঊ_x0001_</cp:lastModifiedBy>
  <dcterms:created xsi:type="dcterms:W3CDTF">2016-10-22T08:01:00Z</dcterms:created>
  <cp:lastPrinted>2017-10-12T13:17:00Z</cp:lastPrinted>
  <dcterms:modified xsi:type="dcterms:W3CDTF">2018-01-02T03:59:31Z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2052-10.8.0.6157</vt:lpwstr>
  </property>
</Properties>
</file>