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" sheetId="1" r:id="rId1"/>
  </sheets>
  <externalReferences>
    <externalReference r:id="rId2"/>
  </externalReferences>
  <definedNames>
    <definedName name="_xlnm.Print_Titles" localSheetId="0">汇总表!$4:$4</definedName>
    <definedName name="_xlnm._FilterDatabase" localSheetId="0" hidden="1">汇总表!$A$4:$H$64</definedName>
  </definedNames>
  <calcPr calcId="144525" fullCalcOnLoad="1"/>
</workbook>
</file>

<file path=xl/sharedStrings.xml><?xml version="1.0" encoding="utf-8"?>
<sst xmlns="http://schemas.openxmlformats.org/spreadsheetml/2006/main" count="75" uniqueCount="75">
  <si>
    <t>附件9</t>
  </si>
  <si>
    <t>2021年公共卫生事务管理资金分配总表</t>
  </si>
  <si>
    <t>金额单位：万元</t>
  </si>
  <si>
    <t>用款单位名称</t>
  </si>
  <si>
    <t>小计</t>
  </si>
  <si>
    <t>公共卫生服务管理</t>
  </si>
  <si>
    <t>卫生组团式帮扶</t>
  </si>
  <si>
    <t>卫生应急管理</t>
  </si>
  <si>
    <t>卫生健康科研及适宜技术推广</t>
  </si>
  <si>
    <t>卫生健康科研-科研课题补助</t>
  </si>
  <si>
    <t>计划生育免费技术服务</t>
  </si>
  <si>
    <t>卫生健康监督实训基地建设</t>
  </si>
  <si>
    <t>功能科目</t>
  </si>
  <si>
    <t>政府预算经济科目</t>
  </si>
  <si>
    <t>部门预算经济科目</t>
  </si>
  <si>
    <t>合计</t>
  </si>
  <si>
    <t>地级市小计</t>
  </si>
  <si>
    <t>广州市</t>
  </si>
  <si>
    <t>深圳市</t>
  </si>
  <si>
    <t>珠海市</t>
  </si>
  <si>
    <t>东莞市</t>
  </si>
  <si>
    <t>中山市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</si>
  <si>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</si>
  <si>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</si>
  <si>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</si>
  <si>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</si>
  <si>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</si>
  <si>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</si>
  <si>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</si>
  <si>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</si>
  <si>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</si>
  <si>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</si>
  <si>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</si>
  <si>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</si>
  <si>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</si>
  <si>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</si>
  <si>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</si>
  <si>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</si>
  <si>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财政省直管县小计</t>
  </si>
  <si>
    <t>南澳县</t>
  </si>
  <si>
    <t>南雄市</t>
  </si>
  <si>
    <t>仁化县</t>
  </si>
  <si>
    <t>乳源县</t>
  </si>
  <si>
    <t>翁源县</t>
  </si>
  <si>
    <t>紫金县</t>
  </si>
  <si>
    <t>龙川县</t>
  </si>
  <si>
    <t>连平县</t>
  </si>
  <si>
    <t>兴宁市</t>
  </si>
  <si>
    <t>五华县</t>
  </si>
  <si>
    <t>丰顺县</t>
  </si>
  <si>
    <t>大埔县</t>
  </si>
  <si>
    <t>博罗县</t>
  </si>
  <si>
    <t>陆河县</t>
  </si>
  <si>
    <t>陆丰市</t>
  </si>
  <si>
    <t>海丰县</t>
  </si>
  <si>
    <t>阳春市</t>
  </si>
  <si>
    <t>徐闻县</t>
  </si>
  <si>
    <t>廉江市</t>
  </si>
  <si>
    <t>雷州市</t>
  </si>
  <si>
    <t>高州市</t>
  </si>
  <si>
    <t>化州市</t>
  </si>
  <si>
    <t>封开县</t>
  </si>
  <si>
    <t>怀集县</t>
  </si>
  <si>
    <t>德庆县</t>
  </si>
  <si>
    <t>广宁县</t>
  </si>
  <si>
    <t>英德市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</si>
  <si>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</si>
  <si>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</si>
  <si>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</si>
  <si>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</si>
  <si>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</si>
  <si>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</si>
  <si>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</si>
  <si>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</si>
  <si>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备注：中山大学、暨南大学、暨南大学附属第一医院、广东省健康管理学会、广东省泌尿生殖协会、中国人民武装警察部队广东省总队医院、广东三九脑科医院、中国人民解放军南部战区总医院补助资金由省卫生健康委转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</si>
</sst>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color indexed="0"/>
      <name val="宋体"/>
      <charset val="134"/>
    </font>
    <font>
      <sz val="12"/>
      <color indexed="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0" borderId="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43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  <xf numFmtId="43" fontId="3" fillId="0" borderId="0" xfId="0" applyNumberFormat="1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right" vertical="center"/>
    </xf>
    <xf numFmtId="43" fontId="4" fillId="0" borderId="0" xfId="0" applyNumberFormat="1" applyFont="1" applyFill="1" applyAlignment="1">
      <alignment horizontal="right" vertical="center"/>
    </xf>
    <xf numFmtId="43" fontId="5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8" applyNumberFormat="1" applyFont="1" applyFill="1" applyBorder="1" applyAlignment="1">
      <alignment horizontal="center" vertical="center"/>
    </xf>
    <xf numFmtId="43" fontId="1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8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43" fontId="0" fillId="0" borderId="1" xfId="8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  <protection hidden="1"/>
    </xf>
    <xf numFmtId="176" fontId="1" fillId="0" borderId="1" xfId="0" applyNumberFormat="1" applyFont="1" applyFill="1" applyBorder="1" applyAlignment="1" applyProtection="1">
      <alignment horizontal="center" vertical="center"/>
      <protection hidden="1"/>
    </xf>
    <xf numFmtId="43" fontId="1" fillId="0" borderId="1" xfId="8" applyNumberFormat="1" applyFont="1" applyFill="1" applyBorder="1" applyAlignment="1">
      <alignment vertical="center"/>
    </xf>
    <xf numFmtId="43" fontId="1" fillId="0" borderId="1" xfId="8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8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3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164;&#26009;\&#21355;&#20581;&#22996;\&#20013;&#22830;&#36164;&#37329;&#19979;&#36798;\2021&#24180;&#25552;&#21069;&#19979;&#36798;\&#31908;&#21355;&#36130;&#21153;&#20989;&#12308;2020&#12309;133&#21495;_&#24191;&#19996;&#30465;&#21355;&#29983;&#20581;&#24247;&#22996;&#20851;&#20110;&#25253;&#36865;2021&#24180;&#30465;&#32423;&#21307;&#30103;&#21355;&#29983;&#20581;&#24247;&#20107;&#19994;&#21457;&#23637;&#19987;&#39033;&#36164;&#37329;&#65288;&#31532;&#19968;&#25209;&#65289;&#20998;&#37197;&#26041;&#26696;&#30340;&#20989;\&#25552;&#21069;&#19979;&#36798;2021&#24180;&#30465;&#32423;&#21307;&#30103;&#21355;&#29983;&#20581;&#24247;&#20107;&#19994;&#21457;&#23637;&#19987;&#39033;&#36164;&#37329;&#65288;&#20998;&#37197;&#34920;+&#32489;&#25928;&#34920;&#65289;\&#38468;&#20214;10&#65306;2021&#24180;&#20844;&#20849;&#21355;&#29983;&#20107;&#21153;&#31649;&#29702;&#36164;&#37329;&#20998;&#371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共卫生服务管理"/>
      <sheetName val="组团式帮扶"/>
      <sheetName val="卫生应急"/>
      <sheetName val="卫生健康科研-适宜技术推广"/>
      <sheetName val="卫生健康科研课题"/>
      <sheetName val="计生免费技术服务"/>
      <sheetName val="卫生健康监督实训基地建设"/>
    </sheetNames>
    <sheetDataSet>
      <sheetData sheetId="0"/>
      <sheetData sheetId="1"/>
      <sheetData sheetId="2">
        <row r="1">
          <cell r="A1" t="str">
            <v>附件10-3</v>
          </cell>
        </row>
        <row r="2">
          <cell r="A2" t="str">
            <v>2021年卫生应急管理项目资金测算表</v>
          </cell>
        </row>
        <row r="3">
          <cell r="C3" t="str">
            <v>单位：万元</v>
          </cell>
        </row>
        <row r="4">
          <cell r="A4" t="str">
            <v>项目单位</v>
          </cell>
          <cell r="B4" t="str">
            <v>项目内容</v>
          </cell>
          <cell r="C4" t="str">
            <v>金额</v>
          </cell>
        </row>
        <row r="5">
          <cell r="A5" t="str">
            <v>合计</v>
          </cell>
        </row>
        <row r="5">
          <cell r="C5">
            <v>270</v>
          </cell>
        </row>
        <row r="6">
          <cell r="A6" t="str">
            <v>汕头市</v>
          </cell>
        </row>
        <row r="6">
          <cell r="C6">
            <v>30</v>
          </cell>
        </row>
        <row r="7">
          <cell r="A7" t="str">
            <v>汕头市第二人民医院</v>
          </cell>
          <cell r="B7" t="str">
            <v>省级（粤东片）区域紧急医学救援分队队伍运维及粤东片区紧急医学救援演练、培训</v>
          </cell>
          <cell r="C7">
            <v>20</v>
          </cell>
        </row>
        <row r="8">
          <cell r="A8" t="str">
            <v>汕头市疾病预防控制中心</v>
          </cell>
          <cell r="B8" t="str">
            <v>省级突发急性传染病队伍运维</v>
          </cell>
          <cell r="C8">
            <v>10</v>
          </cell>
        </row>
        <row r="9">
          <cell r="A9" t="str">
            <v>韶关市</v>
          </cell>
        </row>
        <row r="9">
          <cell r="C9">
            <v>30</v>
          </cell>
        </row>
        <row r="10">
          <cell r="A10" t="str">
            <v>粤北市第一人民医院</v>
          </cell>
          <cell r="B10" t="str">
            <v>省级（粤北片）区域紧急医学救援分队队伍运维及粤东片区紧急医学救援演练、培训</v>
          </cell>
          <cell r="C10">
            <v>20</v>
          </cell>
        </row>
        <row r="11">
          <cell r="A11" t="str">
            <v>韶关市疾病预防控制中心</v>
          </cell>
          <cell r="B11" t="str">
            <v>省级突发急性传染病队伍运维</v>
          </cell>
          <cell r="C11">
            <v>10</v>
          </cell>
        </row>
        <row r="12">
          <cell r="A12" t="str">
            <v>河源市</v>
          </cell>
        </row>
        <row r="12">
          <cell r="C12">
            <v>100</v>
          </cell>
        </row>
        <row r="13">
          <cell r="A13" t="str">
            <v>河源市疾病预防控制中心</v>
          </cell>
          <cell r="B13" t="str">
            <v>省级突发急性传染病队伍建设</v>
          </cell>
          <cell r="C13">
            <v>100</v>
          </cell>
        </row>
        <row r="14">
          <cell r="A14" t="str">
            <v>梅州市</v>
          </cell>
        </row>
        <row r="14">
          <cell r="C14">
            <v>10</v>
          </cell>
        </row>
        <row r="15">
          <cell r="A15" t="str">
            <v>梅州市疾病预防控制中心</v>
          </cell>
          <cell r="B15" t="str">
            <v>省级突发急性传染病队伍运维</v>
          </cell>
          <cell r="C15">
            <v>10</v>
          </cell>
        </row>
        <row r="16">
          <cell r="A16" t="str">
            <v>惠州市</v>
          </cell>
        </row>
        <row r="16">
          <cell r="C16">
            <v>10</v>
          </cell>
        </row>
        <row r="17">
          <cell r="A17" t="str">
            <v>惠州市职业病防治院</v>
          </cell>
          <cell r="B17" t="str">
            <v>省级核辐射卫生应急队伍运维</v>
          </cell>
          <cell r="C17">
            <v>10</v>
          </cell>
        </row>
        <row r="18">
          <cell r="A18" t="str">
            <v>汕尾市</v>
          </cell>
        </row>
        <row r="18">
          <cell r="C18">
            <v>10</v>
          </cell>
        </row>
        <row r="19">
          <cell r="A19" t="str">
            <v>汕尾市疾病预防控制中心</v>
          </cell>
          <cell r="B19" t="str">
            <v>省级突发急性传染病队伍运维</v>
          </cell>
          <cell r="C19">
            <v>10</v>
          </cell>
        </row>
        <row r="20">
          <cell r="A20" t="str">
            <v>阳江市</v>
          </cell>
        </row>
        <row r="20">
          <cell r="C20">
            <v>10</v>
          </cell>
        </row>
        <row r="21">
          <cell r="A21" t="str">
            <v>阳江市疾病预防控制中心</v>
          </cell>
          <cell r="B21" t="str">
            <v>省级核辐射卫生应急队伍运维</v>
          </cell>
          <cell r="C21">
            <v>10</v>
          </cell>
        </row>
        <row r="22">
          <cell r="A22" t="str">
            <v>湛江市</v>
          </cell>
        </row>
        <row r="22">
          <cell r="C22">
            <v>10</v>
          </cell>
        </row>
        <row r="23">
          <cell r="A23" t="str">
            <v>湛江市疾病预防控制中心</v>
          </cell>
          <cell r="B23" t="str">
            <v>省级突发急性传染病队伍运维</v>
          </cell>
          <cell r="C23">
            <v>10</v>
          </cell>
        </row>
        <row r="24">
          <cell r="A24" t="str">
            <v>茂名市</v>
          </cell>
        </row>
        <row r="24">
          <cell r="C24">
            <v>30</v>
          </cell>
        </row>
        <row r="25">
          <cell r="A25" t="str">
            <v>茂名市人民医院</v>
          </cell>
          <cell r="B25" t="str">
            <v>省级（粤西片）区域紧急医学救援分队队伍运维及粤西片区紧急医学救援演练、培训</v>
          </cell>
          <cell r="C25">
            <v>20</v>
          </cell>
        </row>
        <row r="26">
          <cell r="A26" t="str">
            <v>茂名市疾病预防控制中心</v>
          </cell>
          <cell r="B26" t="str">
            <v>省级突发急性传染病队伍运维</v>
          </cell>
          <cell r="C26">
            <v>10</v>
          </cell>
        </row>
        <row r="27">
          <cell r="A27" t="str">
            <v>肇庆市</v>
          </cell>
        </row>
        <row r="27">
          <cell r="C27">
            <v>10</v>
          </cell>
        </row>
        <row r="28">
          <cell r="A28" t="str">
            <v>肇庆市疾病预防控制中心</v>
          </cell>
          <cell r="B28" t="str">
            <v>省级突发急性传染病队伍运维</v>
          </cell>
          <cell r="C28">
            <v>10</v>
          </cell>
        </row>
        <row r="29">
          <cell r="A29" t="str">
            <v>清远市</v>
          </cell>
        </row>
        <row r="29">
          <cell r="C29">
            <v>10</v>
          </cell>
        </row>
        <row r="30">
          <cell r="A30" t="str">
            <v>清远市疾病预防控制中心</v>
          </cell>
          <cell r="B30" t="str">
            <v>省级突发急性传染病队伍运维</v>
          </cell>
          <cell r="C30">
            <v>10</v>
          </cell>
        </row>
        <row r="31">
          <cell r="A31" t="str">
            <v>潮州市</v>
          </cell>
        </row>
        <row r="31">
          <cell r="C31">
            <v>10</v>
          </cell>
        </row>
        <row r="32">
          <cell r="A32" t="str">
            <v>潮州市疾病预防控制中心</v>
          </cell>
          <cell r="B32" t="str">
            <v>省级突发急性传染病队伍运维</v>
          </cell>
          <cell r="C32">
            <v>10</v>
          </cell>
        </row>
        <row r="33">
          <cell r="A33" t="str">
            <v>备注：省级突发急性传染病卫生应急队伍建设建设经费100万/支； 省级突发急性传染病队伍运维10万/支；省级区域紧急医学救援分队队伍运维及粤东片区紧急医学救援演练、培训20万/支。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workbookViewId="0">
      <pane ySplit="4" topLeftCell="A5" activePane="bottomLeft" state="frozen"/>
      <selection/>
      <selection pane="bottomLeft" activeCell="A4" sqref="A4"/>
    </sheetView>
  </sheetViews>
  <sheetFormatPr defaultColWidth="9" defaultRowHeight="14.25"/>
  <cols>
    <col min="1" max="1" width="35" style="5" customWidth="1"/>
    <col min="2" max="2" width="12.875" style="6" customWidth="1"/>
    <col min="3" max="3" width="12.625" style="7" customWidth="1"/>
    <col min="4" max="4" width="12.2" style="6" customWidth="1"/>
    <col min="5" max="5" width="10.6" style="8" customWidth="1"/>
    <col min="6" max="7" width="12" style="7" customWidth="1"/>
    <col min="8" max="8" width="10.4" style="6" customWidth="1"/>
    <col min="9" max="9" width="10.1" style="6" customWidth="1"/>
    <col min="10" max="16384" width="9" style="9"/>
  </cols>
  <sheetData>
    <row r="1" ht="18" customHeight="1" spans="1:12">
      <c r="A1" s="10" t="s">
        <v>0</v>
      </c>
      <c r="B1" s="11"/>
      <c r="C1" s="12"/>
      <c r="D1" s="11"/>
      <c r="E1" s="13"/>
      <c r="F1" s="12"/>
      <c r="G1" s="12"/>
      <c r="H1" s="11"/>
      <c r="I1" s="11"/>
      <c r="J1" s="10"/>
      <c r="K1" s="10"/>
      <c r="L1" s="10"/>
    </row>
    <row r="2" ht="30" customHeight="1" spans="1:12">
      <c r="A2" s="14" t="s">
        <v>1</v>
      </c>
      <c r="B2" s="14"/>
      <c r="C2" s="15"/>
      <c r="D2" s="14"/>
      <c r="E2" s="14"/>
      <c r="F2" s="15"/>
      <c r="G2" s="14"/>
      <c r="H2" s="14"/>
      <c r="I2" s="14"/>
      <c r="J2" s="14"/>
      <c r="K2" s="14"/>
      <c r="L2" s="14"/>
    </row>
    <row r="3" ht="24" customHeight="1" spans="2:12">
      <c r="B3" s="16"/>
      <c r="C3" s="17"/>
      <c r="D3" s="18"/>
      <c r="E3" s="19"/>
      <c r="F3" s="19"/>
      <c r="G3" s="20"/>
      <c r="L3" s="45" t="s">
        <v>2</v>
      </c>
    </row>
    <row r="4" s="1" customFormat="1" ht="51" customHeight="1" spans="1:12">
      <c r="A4" s="21" t="s">
        <v>3</v>
      </c>
      <c r="B4" s="21" t="s">
        <v>4</v>
      </c>
      <c r="C4" s="22" t="s">
        <v>5</v>
      </c>
      <c r="D4" s="23" t="s">
        <v>6</v>
      </c>
      <c r="E4" s="22" t="s">
        <v>7</v>
      </c>
      <c r="F4" s="24" t="s">
        <v>8</v>
      </c>
      <c r="G4" s="24" t="s">
        <v>9</v>
      </c>
      <c r="H4" s="23" t="s">
        <v>10</v>
      </c>
      <c r="I4" s="23" t="s">
        <v>11</v>
      </c>
      <c r="J4" s="46" t="s">
        <v>12</v>
      </c>
      <c r="K4" s="46" t="s">
        <v>13</v>
      </c>
      <c r="L4" s="46" t="s">
        <v>14</v>
      </c>
    </row>
    <row r="5" s="2" customFormat="1" ht="27" customHeight="1" spans="1:12">
      <c r="A5" s="25" t="s">
        <v>15</v>
      </c>
      <c r="B5" s="26">
        <f ca="1">B6+B28</f>
        <v>7512.1</v>
      </c>
      <c r="C5" s="26">
        <f>C6+C28</f>
        <v>4645</v>
      </c>
      <c r="D5" s="26">
        <f>D6+D28</f>
        <v>1950</v>
      </c>
      <c r="E5" s="26">
        <f ca="1">E6+E28</f>
        <v>270</v>
      </c>
      <c r="F5" s="26">
        <f>F6+F28</f>
        <v>32</v>
      </c>
      <c r="G5" s="26">
        <f>G6+G28</f>
        <v>137</v>
      </c>
      <c r="H5" s="26">
        <f>H6+H28</f>
        <v>308.1</v>
      </c>
      <c r="I5" s="26">
        <f>I6+I28</f>
        <v>170</v>
      </c>
      <c r="J5" s="47"/>
      <c r="K5" s="47"/>
      <c r="L5" s="47"/>
    </row>
    <row r="6" s="3" customFormat="1" ht="27" customHeight="1" spans="1:12">
      <c r="A6" s="27" t="s">
        <v>16</v>
      </c>
      <c r="B6" s="26">
        <f ca="1">SUM(C6:I6)</f>
        <v>5713.85</v>
      </c>
      <c r="C6" s="28">
        <f>SUM(C7:C27)</f>
        <v>4245</v>
      </c>
      <c r="D6" s="29">
        <f>SUM(D7:D27)</f>
        <v>725</v>
      </c>
      <c r="E6" s="29">
        <f ca="1">SUM(E7:E27)</f>
        <v>270</v>
      </c>
      <c r="F6" s="29">
        <f>SUM(F7:F27)</f>
        <v>32</v>
      </c>
      <c r="G6" s="29">
        <f>SUM(G7:G27)</f>
        <v>137</v>
      </c>
      <c r="H6" s="29">
        <f>SUM(H7:H27)</f>
        <v>134.85</v>
      </c>
      <c r="I6" s="29">
        <f>SUM(I7:I27)</f>
        <v>170</v>
      </c>
      <c r="J6" s="48"/>
      <c r="K6" s="48"/>
      <c r="L6" s="48"/>
    </row>
    <row r="7" s="3" customFormat="1" ht="27" customHeight="1" spans="1:12">
      <c r="A7" s="30" t="s">
        <v>17</v>
      </c>
      <c r="B7" s="31">
        <f>SUM(C7:I7)</f>
        <v>90</v>
      </c>
      <c r="C7" s="32"/>
      <c r="D7" s="33"/>
      <c r="E7" s="32"/>
      <c r="F7" s="32">
        <v>10</v>
      </c>
      <c r="G7" s="34">
        <v>60</v>
      </c>
      <c r="H7" s="33">
        <v>0</v>
      </c>
      <c r="I7" s="49">
        <v>20</v>
      </c>
      <c r="J7" s="50">
        <v>2100199</v>
      </c>
      <c r="K7" s="50">
        <v>51301</v>
      </c>
      <c r="L7" s="48"/>
    </row>
    <row r="8" s="3" customFormat="1" ht="27" customHeight="1" spans="1:12">
      <c r="A8" s="30" t="s">
        <v>18</v>
      </c>
      <c r="B8" s="31">
        <f>SUM(C8:I8)</f>
        <v>50.5</v>
      </c>
      <c r="C8" s="32"/>
      <c r="D8" s="33"/>
      <c r="E8" s="32"/>
      <c r="F8" s="32">
        <v>0</v>
      </c>
      <c r="G8" s="34">
        <v>30.5</v>
      </c>
      <c r="H8" s="33">
        <v>0</v>
      </c>
      <c r="I8" s="49">
        <v>20</v>
      </c>
      <c r="J8" s="50">
        <v>2100199</v>
      </c>
      <c r="K8" s="50">
        <v>51301</v>
      </c>
      <c r="L8" s="48"/>
    </row>
    <row r="9" s="3" customFormat="1" ht="27" customHeight="1" spans="1:12">
      <c r="A9" s="30" t="s">
        <v>19</v>
      </c>
      <c r="B9" s="31">
        <f>SUM(C9:I9)</f>
        <v>5.5</v>
      </c>
      <c r="C9" s="32"/>
      <c r="D9" s="33"/>
      <c r="E9" s="32"/>
      <c r="F9" s="32">
        <v>0</v>
      </c>
      <c r="G9" s="34">
        <v>5.5</v>
      </c>
      <c r="H9" s="33">
        <v>0</v>
      </c>
      <c r="I9" s="49"/>
      <c r="J9" s="50">
        <v>2100199</v>
      </c>
      <c r="K9" s="50">
        <v>51301</v>
      </c>
      <c r="L9" s="48"/>
    </row>
    <row r="10" s="3" customFormat="1" ht="27" customHeight="1" spans="1:12">
      <c r="A10" s="30" t="s">
        <v>20</v>
      </c>
      <c r="B10" s="31">
        <f>SUM(C10:I10)</f>
        <v>30</v>
      </c>
      <c r="C10" s="32"/>
      <c r="D10" s="33"/>
      <c r="E10" s="32"/>
      <c r="F10" s="32">
        <v>4</v>
      </c>
      <c r="G10" s="34">
        <v>6</v>
      </c>
      <c r="H10" s="33">
        <v>0</v>
      </c>
      <c r="I10" s="49">
        <v>20</v>
      </c>
      <c r="J10" s="50">
        <v>2100199</v>
      </c>
      <c r="K10" s="50">
        <v>51301</v>
      </c>
      <c r="L10" s="48"/>
    </row>
    <row r="11" s="3" customFormat="1" ht="27" customHeight="1" spans="1:12">
      <c r="A11" s="30" t="s">
        <v>21</v>
      </c>
      <c r="B11" s="31">
        <f>SUM(C11:I11)</f>
        <v>5</v>
      </c>
      <c r="C11" s="32"/>
      <c r="D11" s="33"/>
      <c r="E11" s="32"/>
      <c r="F11" s="32">
        <v>2</v>
      </c>
      <c r="G11" s="34">
        <v>3</v>
      </c>
      <c r="H11" s="33">
        <v>0</v>
      </c>
      <c r="I11" s="49"/>
      <c r="J11" s="50">
        <v>2100199</v>
      </c>
      <c r="K11" s="50">
        <v>51301</v>
      </c>
      <c r="L11" s="48"/>
    </row>
    <row r="12" s="4" customFormat="1" ht="27" customHeight="1" spans="1:12">
      <c r="A12" s="35" t="s">
        <v>22</v>
      </c>
      <c r="B12" s="31">
        <f ca="1">SUM(C12:I12)</f>
        <v>34.15</v>
      </c>
      <c r="C12" s="32"/>
      <c r="D12" s="33"/>
      <c r="E12" s="32">
        <f ca="1">VLOOKUP(A12,[1]卫生应急!$A$1:$C$65536,3,0)</f>
        <v>30</v>
      </c>
      <c r="F12" s="32">
        <v>0</v>
      </c>
      <c r="G12" s="34">
        <v>1</v>
      </c>
      <c r="H12" s="33">
        <v>3.15</v>
      </c>
      <c r="I12" s="49"/>
      <c r="J12" s="50">
        <v>2100199</v>
      </c>
      <c r="K12" s="50">
        <v>51301</v>
      </c>
      <c r="L12" s="51"/>
    </row>
    <row r="13" s="4" customFormat="1" ht="27" customHeight="1" spans="1:12">
      <c r="A13" s="36" t="s">
        <v>23</v>
      </c>
      <c r="B13" s="31">
        <f>SUM(C13:I13)</f>
        <v>18.5</v>
      </c>
      <c r="C13" s="32"/>
      <c r="D13" s="33"/>
      <c r="E13" s="32"/>
      <c r="F13" s="32">
        <v>4</v>
      </c>
      <c r="G13" s="34">
        <v>14.5</v>
      </c>
      <c r="H13" s="33">
        <v>0</v>
      </c>
      <c r="I13" s="49"/>
      <c r="J13" s="50">
        <v>2100199</v>
      </c>
      <c r="K13" s="50">
        <v>51301</v>
      </c>
      <c r="L13" s="51"/>
    </row>
    <row r="14" s="4" customFormat="1" ht="27" customHeight="1" spans="1:12">
      <c r="A14" s="37" t="s">
        <v>24</v>
      </c>
      <c r="B14" s="31">
        <f ca="1">SUM(C14:I14)</f>
        <v>2393.5</v>
      </c>
      <c r="C14" s="32">
        <v>2213</v>
      </c>
      <c r="D14" s="33">
        <v>100</v>
      </c>
      <c r="E14" s="32">
        <f ca="1">VLOOKUP(A14,[1]卫生应急!$A$1:$C$65536,3,0)</f>
        <v>30</v>
      </c>
      <c r="F14" s="32">
        <v>0</v>
      </c>
      <c r="G14" s="34">
        <v>0.5</v>
      </c>
      <c r="H14" s="33">
        <v>30</v>
      </c>
      <c r="I14" s="49">
        <v>20</v>
      </c>
      <c r="J14" s="50">
        <v>2100199</v>
      </c>
      <c r="K14" s="50">
        <v>51301</v>
      </c>
      <c r="L14" s="51"/>
    </row>
    <row r="15" s="4" customFormat="1" ht="27" customHeight="1" spans="1:12">
      <c r="A15" s="37" t="s">
        <v>25</v>
      </c>
      <c r="B15" s="31">
        <f ca="1">SUM(C15:I15)</f>
        <v>241.65</v>
      </c>
      <c r="C15" s="32"/>
      <c r="D15" s="33">
        <v>75</v>
      </c>
      <c r="E15" s="32">
        <f ca="1">VLOOKUP(A15,[1]卫生应急!$A$1:$C$65536,3,0)</f>
        <v>100</v>
      </c>
      <c r="F15" s="32">
        <v>0</v>
      </c>
      <c r="G15" s="34">
        <v>0</v>
      </c>
      <c r="H15" s="33">
        <v>31.65</v>
      </c>
      <c r="I15" s="49">
        <v>35</v>
      </c>
      <c r="J15" s="50">
        <v>2100199</v>
      </c>
      <c r="K15" s="50">
        <v>51301</v>
      </c>
      <c r="L15" s="51"/>
    </row>
    <row r="16" s="4" customFormat="1" ht="27" customHeight="1" spans="1:12">
      <c r="A16" s="37" t="s">
        <v>26</v>
      </c>
      <c r="B16" s="31">
        <f ca="1">SUM(C16:I16)</f>
        <v>2106.7</v>
      </c>
      <c r="C16" s="32">
        <v>2032</v>
      </c>
      <c r="D16" s="33">
        <v>50</v>
      </c>
      <c r="E16" s="32">
        <f ca="1">VLOOKUP(A16,[1]卫生应急!$A$1:$C$65536,3,0)</f>
        <v>10</v>
      </c>
      <c r="F16" s="32">
        <v>0</v>
      </c>
      <c r="G16" s="34">
        <v>3</v>
      </c>
      <c r="H16" s="33">
        <v>11.7</v>
      </c>
      <c r="I16" s="49"/>
      <c r="J16" s="50">
        <v>2100199</v>
      </c>
      <c r="K16" s="50">
        <v>51301</v>
      </c>
      <c r="L16" s="51"/>
    </row>
    <row r="17" s="4" customFormat="1" ht="27" customHeight="1" spans="1:12">
      <c r="A17" s="37" t="s">
        <v>27</v>
      </c>
      <c r="B17" s="31">
        <f ca="1">SUM(C17:I17)</f>
        <v>90.45</v>
      </c>
      <c r="C17" s="32"/>
      <c r="D17" s="33">
        <v>75</v>
      </c>
      <c r="E17" s="32">
        <f ca="1">VLOOKUP(A17,[1]卫生应急!$A$1:$C$65536,3,0)</f>
        <v>10</v>
      </c>
      <c r="F17" s="32">
        <v>2</v>
      </c>
      <c r="G17" s="34">
        <v>3</v>
      </c>
      <c r="H17" s="33">
        <v>0.45</v>
      </c>
      <c r="I17" s="49"/>
      <c r="J17" s="50">
        <v>2100199</v>
      </c>
      <c r="K17" s="50">
        <v>51301</v>
      </c>
      <c r="L17" s="51"/>
    </row>
    <row r="18" s="4" customFormat="1" ht="27" customHeight="1" spans="1:12">
      <c r="A18" s="37" t="s">
        <v>28</v>
      </c>
      <c r="B18" s="31">
        <f ca="1">SUM(C18:I18)</f>
        <v>10</v>
      </c>
      <c r="C18" s="32"/>
      <c r="D18" s="33"/>
      <c r="E18" s="32">
        <f ca="1">VLOOKUP(A18,[1]卫生应急!$A$1:$C$65536,3,0)</f>
        <v>10</v>
      </c>
      <c r="F18" s="32">
        <v>0</v>
      </c>
      <c r="G18" s="34">
        <v>0</v>
      </c>
      <c r="H18" s="33">
        <v>0</v>
      </c>
      <c r="I18" s="49"/>
      <c r="J18" s="50">
        <v>2100199</v>
      </c>
      <c r="K18" s="50">
        <v>51301</v>
      </c>
      <c r="L18" s="51"/>
    </row>
    <row r="19" s="4" customFormat="1" ht="27" customHeight="1" spans="1:12">
      <c r="A19" s="37" t="s">
        <v>29</v>
      </c>
      <c r="B19" s="31">
        <f>SUM(C19:I19)</f>
        <v>185</v>
      </c>
      <c r="C19" s="32"/>
      <c r="D19" s="33">
        <v>175</v>
      </c>
      <c r="E19" s="32"/>
      <c r="F19" s="32">
        <v>8</v>
      </c>
      <c r="G19" s="34">
        <v>2</v>
      </c>
      <c r="H19" s="33">
        <v>0</v>
      </c>
      <c r="I19" s="49"/>
      <c r="J19" s="50">
        <v>2100199</v>
      </c>
      <c r="K19" s="50">
        <v>51301</v>
      </c>
      <c r="L19" s="51"/>
    </row>
    <row r="20" s="4" customFormat="1" ht="27" customHeight="1" spans="1:12">
      <c r="A20" s="37" t="s">
        <v>30</v>
      </c>
      <c r="B20" s="31">
        <f ca="1">SUM(C20:I20)</f>
        <v>40.7</v>
      </c>
      <c r="C20" s="32"/>
      <c r="D20" s="33">
        <v>25</v>
      </c>
      <c r="E20" s="32">
        <f ca="1">VLOOKUP(A20,[1]卫生应急!$A$1:$C$65536,3,0)</f>
        <v>10</v>
      </c>
      <c r="F20" s="32">
        <v>0</v>
      </c>
      <c r="G20" s="34">
        <v>0</v>
      </c>
      <c r="H20" s="33">
        <v>5.7</v>
      </c>
      <c r="I20" s="49"/>
      <c r="J20" s="50">
        <v>2100199</v>
      </c>
      <c r="K20" s="50">
        <v>51301</v>
      </c>
      <c r="L20" s="51"/>
    </row>
    <row r="21" s="4" customFormat="1" ht="27" customHeight="1" spans="1:12">
      <c r="A21" s="37" t="s">
        <v>31</v>
      </c>
      <c r="B21" s="31">
        <f ca="1">SUM(C21:I21)</f>
        <v>97.7</v>
      </c>
      <c r="C21" s="32"/>
      <c r="D21" s="33">
        <v>75</v>
      </c>
      <c r="E21" s="32">
        <f ca="1">VLOOKUP(A21,[1]卫生应急!$A$1:$C$65536,3,0)</f>
        <v>10</v>
      </c>
      <c r="F21" s="32">
        <v>0</v>
      </c>
      <c r="G21" s="34">
        <v>1</v>
      </c>
      <c r="H21" s="33">
        <v>11.7</v>
      </c>
      <c r="I21" s="49"/>
      <c r="J21" s="50">
        <v>2100199</v>
      </c>
      <c r="K21" s="50">
        <v>51301</v>
      </c>
      <c r="L21" s="51"/>
    </row>
    <row r="22" s="4" customFormat="1" ht="27" customHeight="1" spans="1:12">
      <c r="A22" s="37" t="s">
        <v>32</v>
      </c>
      <c r="B22" s="31">
        <f ca="1">SUM(C22:I22)</f>
        <v>99.7</v>
      </c>
      <c r="C22" s="32"/>
      <c r="D22" s="33">
        <v>25</v>
      </c>
      <c r="E22" s="32">
        <f ca="1">VLOOKUP(A22,[1]卫生应急!$A$1:$C$65536,3,0)</f>
        <v>30</v>
      </c>
      <c r="F22" s="32">
        <v>2</v>
      </c>
      <c r="G22" s="34">
        <v>3.5</v>
      </c>
      <c r="H22" s="33">
        <v>4.2</v>
      </c>
      <c r="I22" s="49">
        <v>35</v>
      </c>
      <c r="J22" s="50">
        <v>2100199</v>
      </c>
      <c r="K22" s="50">
        <v>51301</v>
      </c>
      <c r="L22" s="51"/>
    </row>
    <row r="23" s="4" customFormat="1" ht="27" customHeight="1" spans="1:12">
      <c r="A23" s="37" t="s">
        <v>33</v>
      </c>
      <c r="B23" s="31">
        <f ca="1">SUM(C23:I23)</f>
        <v>61.05</v>
      </c>
      <c r="C23" s="32"/>
      <c r="D23" s="33">
        <v>25</v>
      </c>
      <c r="E23" s="32">
        <f ca="1">VLOOKUP(A23,[1]卫生应急!$A$1:$C$65536,3,0)</f>
        <v>10</v>
      </c>
      <c r="F23" s="32">
        <v>0</v>
      </c>
      <c r="G23" s="34">
        <v>0.5</v>
      </c>
      <c r="H23" s="33">
        <v>5.55</v>
      </c>
      <c r="I23" s="49">
        <v>20</v>
      </c>
      <c r="J23" s="50">
        <v>2100199</v>
      </c>
      <c r="K23" s="50">
        <v>51301</v>
      </c>
      <c r="L23" s="51"/>
    </row>
    <row r="24" s="4" customFormat="1" ht="27" customHeight="1" spans="1:12">
      <c r="A24" s="37" t="s">
        <v>34</v>
      </c>
      <c r="B24" s="31">
        <f ca="1">SUM(C24:I24)</f>
        <v>114.45</v>
      </c>
      <c r="C24" s="32"/>
      <c r="D24" s="33">
        <v>75</v>
      </c>
      <c r="E24" s="32">
        <f ca="1">VLOOKUP(A24,[1]卫生应急!$A$1:$C$65536,3,0)</f>
        <v>10</v>
      </c>
      <c r="F24" s="32">
        <v>0</v>
      </c>
      <c r="G24" s="34">
        <v>2</v>
      </c>
      <c r="H24" s="33">
        <v>27.45</v>
      </c>
      <c r="I24" s="49"/>
      <c r="J24" s="50">
        <v>2100199</v>
      </c>
      <c r="K24" s="50">
        <v>51301</v>
      </c>
      <c r="L24" s="51"/>
    </row>
    <row r="25" s="4" customFormat="1" ht="27" customHeight="1" spans="1:12">
      <c r="A25" s="37" t="s">
        <v>35</v>
      </c>
      <c r="B25" s="31">
        <f ca="1">SUM(C25:I25)</f>
        <v>10.75</v>
      </c>
      <c r="C25" s="32"/>
      <c r="D25" s="33"/>
      <c r="E25" s="32">
        <f ca="1">VLOOKUP(A25,[1]卫生应急!$A$1:$C$65536,3,0)</f>
        <v>10</v>
      </c>
      <c r="F25" s="32">
        <v>0</v>
      </c>
      <c r="G25" s="34">
        <v>0</v>
      </c>
      <c r="H25" s="33">
        <v>0.75</v>
      </c>
      <c r="I25" s="49"/>
      <c r="J25" s="50">
        <v>2100199</v>
      </c>
      <c r="K25" s="50">
        <v>51301</v>
      </c>
      <c r="L25" s="51"/>
    </row>
    <row r="26" s="4" customFormat="1" ht="27" customHeight="1" spans="1:12">
      <c r="A26" s="37" t="s">
        <v>36</v>
      </c>
      <c r="B26" s="31">
        <f>SUM(C26:I26)</f>
        <v>2.3</v>
      </c>
      <c r="C26" s="32"/>
      <c r="D26" s="33"/>
      <c r="E26" s="32"/>
      <c r="F26" s="32">
        <v>0</v>
      </c>
      <c r="G26" s="34">
        <v>0.5</v>
      </c>
      <c r="H26" s="33">
        <v>1.8</v>
      </c>
      <c r="I26" s="49"/>
      <c r="J26" s="50">
        <v>2100199</v>
      </c>
      <c r="K26" s="50">
        <v>51301</v>
      </c>
      <c r="L26" s="51"/>
    </row>
    <row r="27" s="4" customFormat="1" ht="27" customHeight="1" spans="1:12">
      <c r="A27" s="37" t="s">
        <v>37</v>
      </c>
      <c r="B27" s="31">
        <f>SUM(C27:I27)</f>
        <v>26.25</v>
      </c>
      <c r="C27" s="32"/>
      <c r="D27" s="33">
        <v>25</v>
      </c>
      <c r="E27" s="32"/>
      <c r="F27" s="32">
        <v>0</v>
      </c>
      <c r="G27" s="34">
        <v>0.5</v>
      </c>
      <c r="H27" s="33">
        <v>0.75</v>
      </c>
      <c r="I27" s="49"/>
      <c r="J27" s="50">
        <v>2100199</v>
      </c>
      <c r="K27" s="50">
        <v>51301</v>
      </c>
      <c r="L27" s="51"/>
    </row>
    <row r="28" s="3" customFormat="1" ht="27" customHeight="1" spans="1:12">
      <c r="A28" s="38" t="s">
        <v>38</v>
      </c>
      <c r="B28" s="26">
        <f>SUM(C28:I28)</f>
        <v>1798.25</v>
      </c>
      <c r="C28" s="39">
        <f>SUM(C29:C63)</f>
        <v>400</v>
      </c>
      <c r="D28" s="40">
        <f>SUM(D29:D63)</f>
        <v>1225</v>
      </c>
      <c r="E28" s="40">
        <f>SUM(E29:E63)</f>
        <v>0</v>
      </c>
      <c r="F28" s="40">
        <f>SUM(F29:F63)</f>
        <v>0</v>
      </c>
      <c r="G28" s="40">
        <f>SUM(G29:G63)</f>
        <v>0</v>
      </c>
      <c r="H28" s="40">
        <f>SUM(H29:H63)</f>
        <v>173.25</v>
      </c>
      <c r="I28" s="40">
        <f>SUM(I29:I63)</f>
        <v>0</v>
      </c>
      <c r="J28" s="50"/>
      <c r="K28" s="50"/>
      <c r="L28" s="48"/>
    </row>
    <row r="29" s="4" customFormat="1" ht="27" customHeight="1" spans="1:12">
      <c r="A29" s="41" t="s">
        <v>39</v>
      </c>
      <c r="B29" s="31">
        <f>SUM(C29:I29)</f>
        <v>25.9</v>
      </c>
      <c r="C29" s="32"/>
      <c r="D29" s="33">
        <v>25</v>
      </c>
      <c r="E29" s="42"/>
      <c r="F29" s="42"/>
      <c r="G29" s="42"/>
      <c r="H29" s="33">
        <v>0.9</v>
      </c>
      <c r="I29" s="49"/>
      <c r="J29" s="50">
        <v>2100199</v>
      </c>
      <c r="K29" s="50">
        <v>51301</v>
      </c>
      <c r="L29" s="51"/>
    </row>
    <row r="30" s="4" customFormat="1" ht="27" customHeight="1" spans="1:12">
      <c r="A30" s="41" t="s">
        <v>40</v>
      </c>
      <c r="B30" s="31">
        <f>SUM(C30:I30)</f>
        <v>51.8</v>
      </c>
      <c r="C30" s="32"/>
      <c r="D30" s="33">
        <v>50</v>
      </c>
      <c r="E30" s="42"/>
      <c r="F30" s="42"/>
      <c r="G30" s="42"/>
      <c r="H30" s="33">
        <v>1.8</v>
      </c>
      <c r="I30" s="49"/>
      <c r="J30" s="50">
        <v>2100199</v>
      </c>
      <c r="K30" s="50">
        <v>51301</v>
      </c>
      <c r="L30" s="51"/>
    </row>
    <row r="31" s="4" customFormat="1" ht="27" customHeight="1" spans="1:12">
      <c r="A31" s="41" t="s">
        <v>41</v>
      </c>
      <c r="B31" s="31">
        <f>SUM(C31:I31)</f>
        <v>32.05</v>
      </c>
      <c r="C31" s="32"/>
      <c r="D31" s="33">
        <v>25</v>
      </c>
      <c r="E31" s="42"/>
      <c r="F31" s="42"/>
      <c r="G31" s="42"/>
      <c r="H31" s="33">
        <v>7.05</v>
      </c>
      <c r="I31" s="49"/>
      <c r="J31" s="50">
        <v>2100199</v>
      </c>
      <c r="K31" s="50">
        <v>51301</v>
      </c>
      <c r="L31" s="51"/>
    </row>
    <row r="32" s="4" customFormat="1" ht="27" customHeight="1" spans="1:12">
      <c r="A32" s="41" t="s">
        <v>42</v>
      </c>
      <c r="B32" s="31">
        <f>SUM(C32:I32)</f>
        <v>29.5</v>
      </c>
      <c r="C32" s="32"/>
      <c r="D32" s="33">
        <v>25</v>
      </c>
      <c r="E32" s="42"/>
      <c r="F32" s="42"/>
      <c r="G32" s="42"/>
      <c r="H32" s="33">
        <v>4.5</v>
      </c>
      <c r="I32" s="49"/>
      <c r="J32" s="50">
        <v>2100199</v>
      </c>
      <c r="K32" s="50">
        <v>51301</v>
      </c>
      <c r="L32" s="51"/>
    </row>
    <row r="33" s="4" customFormat="1" ht="27" customHeight="1" spans="1:12">
      <c r="A33" s="41" t="s">
        <v>43</v>
      </c>
      <c r="B33" s="31">
        <f>SUM(C33:I33)</f>
        <v>65</v>
      </c>
      <c r="C33" s="32"/>
      <c r="D33" s="33">
        <v>50</v>
      </c>
      <c r="E33" s="42"/>
      <c r="F33" s="42"/>
      <c r="G33" s="42"/>
      <c r="H33" s="33">
        <v>15</v>
      </c>
      <c r="I33" s="49"/>
      <c r="J33" s="50">
        <v>2100199</v>
      </c>
      <c r="K33" s="50">
        <v>51301</v>
      </c>
      <c r="L33" s="51"/>
    </row>
    <row r="34" s="4" customFormat="1" ht="27" customHeight="1" spans="1:12">
      <c r="A34" s="41" t="s">
        <v>44</v>
      </c>
      <c r="B34" s="31">
        <f>SUM(C34:I34)</f>
        <v>34.3</v>
      </c>
      <c r="C34" s="32"/>
      <c r="D34" s="33">
        <v>25</v>
      </c>
      <c r="E34" s="42"/>
      <c r="F34" s="42"/>
      <c r="G34" s="42"/>
      <c r="H34" s="33">
        <v>9.3</v>
      </c>
      <c r="I34" s="49"/>
      <c r="J34" s="50">
        <v>2100199</v>
      </c>
      <c r="K34" s="50">
        <v>51301</v>
      </c>
      <c r="L34" s="51"/>
    </row>
    <row r="35" s="4" customFormat="1" ht="27" customHeight="1" spans="1:12">
      <c r="A35" s="41" t="s">
        <v>45</v>
      </c>
      <c r="B35" s="31">
        <f>SUM(C35:I35)</f>
        <v>66.8</v>
      </c>
      <c r="C35" s="32"/>
      <c r="D35" s="33">
        <v>50</v>
      </c>
      <c r="E35" s="42"/>
      <c r="F35" s="42"/>
      <c r="G35" s="42"/>
      <c r="H35" s="33">
        <v>16.8</v>
      </c>
      <c r="I35" s="49"/>
      <c r="J35" s="50">
        <v>2100199</v>
      </c>
      <c r="K35" s="50">
        <v>51301</v>
      </c>
      <c r="L35" s="51"/>
    </row>
    <row r="36" s="4" customFormat="1" ht="27" customHeight="1" spans="1:12">
      <c r="A36" s="41" t="s">
        <v>46</v>
      </c>
      <c r="B36" s="31">
        <f>SUM(C36:I36)</f>
        <v>65.3</v>
      </c>
      <c r="C36" s="32"/>
      <c r="D36" s="33">
        <v>50</v>
      </c>
      <c r="E36" s="42"/>
      <c r="F36" s="42"/>
      <c r="G36" s="42"/>
      <c r="H36" s="33">
        <v>15.3</v>
      </c>
      <c r="I36" s="49"/>
      <c r="J36" s="50">
        <v>2100199</v>
      </c>
      <c r="K36" s="50">
        <v>51301</v>
      </c>
      <c r="L36" s="51"/>
    </row>
    <row r="37" s="4" customFormat="1" ht="27" customHeight="1" spans="1:12">
      <c r="A37" s="41" t="s">
        <v>47</v>
      </c>
      <c r="B37" s="31">
        <f>SUM(C37:I37)</f>
        <v>326.5</v>
      </c>
      <c r="C37" s="32">
        <v>300</v>
      </c>
      <c r="D37" s="33">
        <v>25</v>
      </c>
      <c r="E37" s="42"/>
      <c r="F37" s="42"/>
      <c r="G37" s="42"/>
      <c r="H37" s="33">
        <v>1.5</v>
      </c>
      <c r="I37" s="49"/>
      <c r="J37" s="50">
        <v>2100199</v>
      </c>
      <c r="K37" s="50">
        <v>51301</v>
      </c>
      <c r="L37" s="51"/>
    </row>
    <row r="38" s="4" customFormat="1" ht="27" customHeight="1" spans="1:12">
      <c r="A38" s="41" t="s">
        <v>48</v>
      </c>
      <c r="B38" s="31">
        <f>SUM(C38:I38)</f>
        <v>138.2</v>
      </c>
      <c r="C38" s="32">
        <v>100</v>
      </c>
      <c r="D38" s="33">
        <v>25</v>
      </c>
      <c r="E38" s="42"/>
      <c r="F38" s="42"/>
      <c r="G38" s="42"/>
      <c r="H38" s="33">
        <v>13.2</v>
      </c>
      <c r="I38" s="49"/>
      <c r="J38" s="50">
        <v>2100199</v>
      </c>
      <c r="K38" s="50">
        <v>51301</v>
      </c>
      <c r="L38" s="51"/>
    </row>
    <row r="39" s="4" customFormat="1" ht="27" customHeight="1" spans="1:12">
      <c r="A39" s="41" t="s">
        <v>49</v>
      </c>
      <c r="B39" s="31">
        <f>SUM(C39:I39)</f>
        <v>68</v>
      </c>
      <c r="C39" s="32"/>
      <c r="D39" s="33">
        <v>50</v>
      </c>
      <c r="E39" s="42"/>
      <c r="F39" s="42"/>
      <c r="G39" s="42"/>
      <c r="H39" s="33">
        <v>18</v>
      </c>
      <c r="I39" s="49"/>
      <c r="J39" s="50">
        <v>2100199</v>
      </c>
      <c r="K39" s="50">
        <v>51301</v>
      </c>
      <c r="L39" s="51"/>
    </row>
    <row r="40" s="4" customFormat="1" ht="27" customHeight="1" spans="1:12">
      <c r="A40" s="41" t="s">
        <v>50</v>
      </c>
      <c r="B40" s="31">
        <f>SUM(C40:I40)</f>
        <v>57.5</v>
      </c>
      <c r="C40" s="32"/>
      <c r="D40" s="33">
        <v>50</v>
      </c>
      <c r="E40" s="42"/>
      <c r="F40" s="42"/>
      <c r="G40" s="42"/>
      <c r="H40" s="33">
        <v>7.5</v>
      </c>
      <c r="I40" s="49"/>
      <c r="J40" s="50">
        <v>2100199</v>
      </c>
      <c r="K40" s="50">
        <v>51301</v>
      </c>
      <c r="L40" s="51"/>
    </row>
    <row r="41" s="4" customFormat="1" ht="27" customHeight="1" spans="1:12">
      <c r="A41" s="41" t="s">
        <v>51</v>
      </c>
      <c r="B41" s="31">
        <f>SUM(C41:I41)</f>
        <v>25</v>
      </c>
      <c r="C41" s="32"/>
      <c r="D41" s="33">
        <v>25</v>
      </c>
      <c r="E41" s="42"/>
      <c r="F41" s="42"/>
      <c r="G41" s="42"/>
      <c r="H41" s="33">
        <v>0</v>
      </c>
      <c r="I41" s="49"/>
      <c r="J41" s="50">
        <v>2100199</v>
      </c>
      <c r="K41" s="50">
        <v>51301</v>
      </c>
      <c r="L41" s="51"/>
    </row>
    <row r="42" s="4" customFormat="1" ht="27" customHeight="1" spans="1:12">
      <c r="A42" s="41" t="s">
        <v>52</v>
      </c>
      <c r="B42" s="31">
        <f>SUM(C42:I42)</f>
        <v>29.8</v>
      </c>
      <c r="C42" s="32"/>
      <c r="D42" s="33">
        <v>25</v>
      </c>
      <c r="E42" s="42"/>
      <c r="F42" s="42"/>
      <c r="G42" s="42"/>
      <c r="H42" s="33">
        <v>4.8</v>
      </c>
      <c r="I42" s="49"/>
      <c r="J42" s="50">
        <v>2100199</v>
      </c>
      <c r="K42" s="50">
        <v>51301</v>
      </c>
      <c r="L42" s="51"/>
    </row>
    <row r="43" s="4" customFormat="1" ht="27" customHeight="1" spans="1:12">
      <c r="A43" s="41" t="s">
        <v>53</v>
      </c>
      <c r="B43" s="31">
        <f>SUM(C43:I43)</f>
        <v>50</v>
      </c>
      <c r="C43" s="32"/>
      <c r="D43" s="33">
        <v>50</v>
      </c>
      <c r="E43" s="42"/>
      <c r="F43" s="42"/>
      <c r="G43" s="42"/>
      <c r="H43" s="33">
        <v>0</v>
      </c>
      <c r="I43" s="49"/>
      <c r="J43" s="50">
        <v>2100199</v>
      </c>
      <c r="K43" s="50">
        <v>51301</v>
      </c>
      <c r="L43" s="51"/>
    </row>
    <row r="44" s="4" customFormat="1" ht="27" customHeight="1" spans="1:12">
      <c r="A44" s="41" t="s">
        <v>54</v>
      </c>
      <c r="B44" s="31">
        <f>SUM(C44:I44)</f>
        <v>51.5</v>
      </c>
      <c r="C44" s="32"/>
      <c r="D44" s="33">
        <v>50</v>
      </c>
      <c r="E44" s="42"/>
      <c r="F44" s="42"/>
      <c r="G44" s="42"/>
      <c r="H44" s="33">
        <v>1.5</v>
      </c>
      <c r="I44" s="49"/>
      <c r="J44" s="50">
        <v>2100199</v>
      </c>
      <c r="K44" s="50">
        <v>51301</v>
      </c>
      <c r="L44" s="51"/>
    </row>
    <row r="45" s="4" customFormat="1" ht="27" customHeight="1" spans="1:12">
      <c r="A45" s="41" t="s">
        <v>55</v>
      </c>
      <c r="B45" s="31">
        <f>SUM(C45:I45)</f>
        <v>53</v>
      </c>
      <c r="C45" s="32"/>
      <c r="D45" s="33">
        <v>50</v>
      </c>
      <c r="E45" s="42"/>
      <c r="F45" s="42"/>
      <c r="G45" s="42"/>
      <c r="H45" s="33">
        <v>3</v>
      </c>
      <c r="I45" s="49"/>
      <c r="J45" s="50">
        <v>2100199</v>
      </c>
      <c r="K45" s="50">
        <v>51301</v>
      </c>
      <c r="L45" s="51"/>
    </row>
    <row r="46" s="4" customFormat="1" ht="27" customHeight="1" spans="1:12">
      <c r="A46" s="41" t="s">
        <v>56</v>
      </c>
      <c r="B46" s="31">
        <f>SUM(C46:I46)</f>
        <v>55.85</v>
      </c>
      <c r="C46" s="32"/>
      <c r="D46" s="33">
        <v>50</v>
      </c>
      <c r="E46" s="42"/>
      <c r="F46" s="42"/>
      <c r="G46" s="42"/>
      <c r="H46" s="33">
        <v>5.85</v>
      </c>
      <c r="I46" s="49"/>
      <c r="J46" s="50">
        <v>2100199</v>
      </c>
      <c r="K46" s="50">
        <v>51301</v>
      </c>
      <c r="L46" s="51"/>
    </row>
    <row r="47" s="4" customFormat="1" ht="27" customHeight="1" spans="1:12">
      <c r="A47" s="41" t="s">
        <v>57</v>
      </c>
      <c r="B47" s="31">
        <f>SUM(C47:I47)</f>
        <v>30.7</v>
      </c>
      <c r="C47" s="32"/>
      <c r="D47" s="33">
        <v>25</v>
      </c>
      <c r="E47" s="42"/>
      <c r="F47" s="42"/>
      <c r="G47" s="42"/>
      <c r="H47" s="33">
        <v>5.7</v>
      </c>
      <c r="I47" s="49"/>
      <c r="J47" s="50">
        <v>2100199</v>
      </c>
      <c r="K47" s="50">
        <v>51301</v>
      </c>
      <c r="L47" s="51"/>
    </row>
    <row r="48" s="4" customFormat="1" ht="27" customHeight="1" spans="1:12">
      <c r="A48" s="41" t="s">
        <v>58</v>
      </c>
      <c r="B48" s="31">
        <f>SUM(C48:I48)</f>
        <v>68</v>
      </c>
      <c r="C48" s="32"/>
      <c r="D48" s="33">
        <v>50</v>
      </c>
      <c r="E48" s="42"/>
      <c r="F48" s="42"/>
      <c r="G48" s="42"/>
      <c r="H48" s="33">
        <v>18</v>
      </c>
      <c r="I48" s="49"/>
      <c r="J48" s="50">
        <v>2100199</v>
      </c>
      <c r="K48" s="50">
        <v>51301</v>
      </c>
      <c r="L48" s="51"/>
    </row>
    <row r="49" s="4" customFormat="1" ht="27" customHeight="1" spans="1:12">
      <c r="A49" s="41" t="s">
        <v>59</v>
      </c>
      <c r="B49" s="31">
        <f>SUM(C49:I49)</f>
        <v>26.5</v>
      </c>
      <c r="C49" s="32"/>
      <c r="D49" s="33">
        <v>25</v>
      </c>
      <c r="E49" s="42"/>
      <c r="F49" s="42"/>
      <c r="G49" s="42"/>
      <c r="H49" s="33">
        <v>1.5</v>
      </c>
      <c r="I49" s="49"/>
      <c r="J49" s="50">
        <v>2100199</v>
      </c>
      <c r="K49" s="50">
        <v>51301</v>
      </c>
      <c r="L49" s="51"/>
    </row>
    <row r="50" s="4" customFormat="1" ht="27" customHeight="1" spans="1:12">
      <c r="A50" s="41" t="s">
        <v>60</v>
      </c>
      <c r="B50" s="31">
        <f>SUM(C50:I50)</f>
        <v>26.5</v>
      </c>
      <c r="C50" s="32"/>
      <c r="D50" s="33">
        <v>25</v>
      </c>
      <c r="E50" s="42"/>
      <c r="F50" s="42"/>
      <c r="G50" s="42"/>
      <c r="H50" s="33">
        <v>1.5</v>
      </c>
      <c r="I50" s="49"/>
      <c r="J50" s="50">
        <v>2100199</v>
      </c>
      <c r="K50" s="50">
        <v>51301</v>
      </c>
      <c r="L50" s="51"/>
    </row>
    <row r="51" s="4" customFormat="1" ht="27" customHeight="1" spans="1:12">
      <c r="A51" s="41" t="s">
        <v>61</v>
      </c>
      <c r="B51" s="31">
        <f>SUM(C51:I51)</f>
        <v>50.45</v>
      </c>
      <c r="C51" s="32"/>
      <c r="D51" s="33">
        <v>50</v>
      </c>
      <c r="E51" s="42"/>
      <c r="F51" s="42"/>
      <c r="G51" s="42"/>
      <c r="H51" s="33">
        <v>0.45</v>
      </c>
      <c r="I51" s="49"/>
      <c r="J51" s="50">
        <v>2100199</v>
      </c>
      <c r="K51" s="50">
        <v>51301</v>
      </c>
      <c r="L51" s="51"/>
    </row>
    <row r="52" s="4" customFormat="1" ht="27" customHeight="1" spans="1:12">
      <c r="A52" s="41" t="s">
        <v>62</v>
      </c>
      <c r="B52" s="31">
        <f>SUM(C52:I52)</f>
        <v>50</v>
      </c>
      <c r="C52" s="32"/>
      <c r="D52" s="33">
        <v>50</v>
      </c>
      <c r="E52" s="42"/>
      <c r="F52" s="42"/>
      <c r="G52" s="42"/>
      <c r="H52" s="33">
        <v>0</v>
      </c>
      <c r="I52" s="49"/>
      <c r="J52" s="50">
        <v>2100199</v>
      </c>
      <c r="K52" s="50">
        <v>51301</v>
      </c>
      <c r="L52" s="51"/>
    </row>
    <row r="53" s="4" customFormat="1" ht="27" customHeight="1" spans="1:12">
      <c r="A53" s="41" t="s">
        <v>63</v>
      </c>
      <c r="B53" s="31">
        <f>SUM(C53:I53)</f>
        <v>26.5</v>
      </c>
      <c r="C53" s="32"/>
      <c r="D53" s="33">
        <v>25</v>
      </c>
      <c r="E53" s="42"/>
      <c r="F53" s="42"/>
      <c r="G53" s="42"/>
      <c r="H53" s="33">
        <v>1.5</v>
      </c>
      <c r="I53" s="49"/>
      <c r="J53" s="50">
        <v>2100199</v>
      </c>
      <c r="K53" s="50">
        <v>51301</v>
      </c>
      <c r="L53" s="51"/>
    </row>
    <row r="54" s="4" customFormat="1" ht="27" customHeight="1" spans="1:12">
      <c r="A54" s="41" t="s">
        <v>64</v>
      </c>
      <c r="B54" s="31">
        <f>SUM(C54:I54)</f>
        <v>50</v>
      </c>
      <c r="C54" s="32"/>
      <c r="D54" s="33">
        <v>50</v>
      </c>
      <c r="E54" s="42"/>
      <c r="F54" s="42"/>
      <c r="G54" s="42"/>
      <c r="H54" s="33">
        <v>0</v>
      </c>
      <c r="I54" s="49"/>
      <c r="J54" s="50">
        <v>2100199</v>
      </c>
      <c r="K54" s="50">
        <v>51301</v>
      </c>
      <c r="L54" s="51"/>
    </row>
    <row r="55" s="4" customFormat="1" ht="27" customHeight="1" spans="1:12">
      <c r="A55" s="41" t="s">
        <v>65</v>
      </c>
      <c r="B55" s="31">
        <f>SUM(C55:I55)</f>
        <v>29.2</v>
      </c>
      <c r="C55" s="32"/>
      <c r="D55" s="33">
        <v>25</v>
      </c>
      <c r="E55" s="42"/>
      <c r="F55" s="42"/>
      <c r="G55" s="42"/>
      <c r="H55" s="33">
        <v>4.2</v>
      </c>
      <c r="I55" s="49"/>
      <c r="J55" s="50">
        <v>2100199</v>
      </c>
      <c r="K55" s="50">
        <v>51301</v>
      </c>
      <c r="L55" s="51"/>
    </row>
    <row r="56" s="4" customFormat="1" ht="27" customHeight="1" spans="1:12">
      <c r="A56" s="41" t="s">
        <v>66</v>
      </c>
      <c r="B56" s="31">
        <f>SUM(C56:I56)</f>
        <v>31.3</v>
      </c>
      <c r="C56" s="32"/>
      <c r="D56" s="33">
        <v>25</v>
      </c>
      <c r="E56" s="42"/>
      <c r="F56" s="42"/>
      <c r="G56" s="42"/>
      <c r="H56" s="33">
        <v>6.3</v>
      </c>
      <c r="I56" s="49"/>
      <c r="J56" s="50">
        <v>2100199</v>
      </c>
      <c r="K56" s="50">
        <v>51301</v>
      </c>
      <c r="L56" s="51"/>
    </row>
    <row r="57" s="4" customFormat="1" ht="27" customHeight="1" spans="1:12">
      <c r="A57" s="41" t="s">
        <v>67</v>
      </c>
      <c r="B57" s="31">
        <f>SUM(C57:I57)</f>
        <v>28</v>
      </c>
      <c r="C57" s="32"/>
      <c r="D57" s="33">
        <v>25</v>
      </c>
      <c r="E57" s="42"/>
      <c r="F57" s="42"/>
      <c r="G57" s="42"/>
      <c r="H57" s="33">
        <v>3</v>
      </c>
      <c r="I57" s="49"/>
      <c r="J57" s="50">
        <v>2100199</v>
      </c>
      <c r="K57" s="50">
        <v>51301</v>
      </c>
      <c r="L57" s="51"/>
    </row>
    <row r="58" s="4" customFormat="1" ht="27" customHeight="1" spans="1:12">
      <c r="A58" s="41" t="s">
        <v>68</v>
      </c>
      <c r="B58" s="31">
        <f>SUM(C58:I58)</f>
        <v>28</v>
      </c>
      <c r="C58" s="32"/>
      <c r="D58" s="33">
        <v>25</v>
      </c>
      <c r="E58" s="42"/>
      <c r="F58" s="42"/>
      <c r="G58" s="42"/>
      <c r="H58" s="33">
        <v>3</v>
      </c>
      <c r="I58" s="49"/>
      <c r="J58" s="50">
        <v>2100199</v>
      </c>
      <c r="K58" s="50">
        <v>51301</v>
      </c>
      <c r="L58" s="51"/>
    </row>
    <row r="59" s="4" customFormat="1" ht="27" customHeight="1" spans="1:12">
      <c r="A59" s="41" t="s">
        <v>69</v>
      </c>
      <c r="B59" s="31">
        <f>SUM(C59:I59)</f>
        <v>26.5</v>
      </c>
      <c r="C59" s="32"/>
      <c r="D59" s="33">
        <v>25</v>
      </c>
      <c r="E59" s="42"/>
      <c r="F59" s="42"/>
      <c r="G59" s="42"/>
      <c r="H59" s="33">
        <v>1.5</v>
      </c>
      <c r="I59" s="49"/>
      <c r="J59" s="50">
        <v>2100199</v>
      </c>
      <c r="K59" s="50">
        <v>51301</v>
      </c>
      <c r="L59" s="51"/>
    </row>
    <row r="60" s="4" customFormat="1" ht="27" customHeight="1" spans="1:12">
      <c r="A60" s="41" t="s">
        <v>70</v>
      </c>
      <c r="B60" s="31">
        <f>SUM(C60:I60)</f>
        <v>25</v>
      </c>
      <c r="C60" s="32"/>
      <c r="D60" s="33">
        <v>25</v>
      </c>
      <c r="E60" s="42"/>
      <c r="F60" s="42"/>
      <c r="G60" s="42"/>
      <c r="H60" s="33">
        <v>0</v>
      </c>
      <c r="I60" s="49"/>
      <c r="J60" s="50">
        <v>2100199</v>
      </c>
      <c r="K60" s="50">
        <v>51301</v>
      </c>
      <c r="L60" s="51"/>
    </row>
    <row r="61" s="4" customFormat="1" ht="27" customHeight="1" spans="1:12">
      <c r="A61" s="41" t="s">
        <v>71</v>
      </c>
      <c r="B61" s="31">
        <f>SUM(C61:I61)</f>
        <v>25</v>
      </c>
      <c r="C61" s="32"/>
      <c r="D61" s="33">
        <v>25</v>
      </c>
      <c r="E61" s="42"/>
      <c r="F61" s="42"/>
      <c r="G61" s="42"/>
      <c r="H61" s="33">
        <v>0</v>
      </c>
      <c r="I61" s="49"/>
      <c r="J61" s="50">
        <v>2100199</v>
      </c>
      <c r="K61" s="50">
        <v>51301</v>
      </c>
      <c r="L61" s="51"/>
    </row>
    <row r="62" s="4" customFormat="1" ht="27" customHeight="1" spans="1:12">
      <c r="A62" s="41" t="s">
        <v>72</v>
      </c>
      <c r="B62" s="31">
        <f>SUM(C62:I62)</f>
        <v>25.3</v>
      </c>
      <c r="C62" s="32"/>
      <c r="D62" s="33">
        <v>25</v>
      </c>
      <c r="E62" s="42"/>
      <c r="F62" s="42"/>
      <c r="G62" s="42"/>
      <c r="H62" s="33">
        <v>0.3</v>
      </c>
      <c r="I62" s="49"/>
      <c r="J62" s="50">
        <v>2100199</v>
      </c>
      <c r="K62" s="50">
        <v>51301</v>
      </c>
      <c r="L62" s="51"/>
    </row>
    <row r="63" s="4" customFormat="1" ht="27" customHeight="1" spans="1:12">
      <c r="A63" s="41" t="s">
        <v>73</v>
      </c>
      <c r="B63" s="31">
        <f>SUM(C63:I63)</f>
        <v>25.3</v>
      </c>
      <c r="C63" s="32"/>
      <c r="D63" s="33">
        <v>25</v>
      </c>
      <c r="E63" s="42"/>
      <c r="F63" s="42"/>
      <c r="G63" s="42"/>
      <c r="H63" s="33">
        <v>0.3</v>
      </c>
      <c r="I63" s="49"/>
      <c r="J63" s="50">
        <v>2100199</v>
      </c>
      <c r="K63" s="50">
        <v>51301</v>
      </c>
      <c r="L63" s="51"/>
    </row>
    <row r="64" ht="34" customHeight="1" spans="1:12">
      <c r="A64" s="43" t="s">
        <v>74</v>
      </c>
      <c r="B64" s="43"/>
      <c r="C64" s="44"/>
      <c r="D64" s="43"/>
      <c r="E64" s="43"/>
      <c r="F64" s="44"/>
      <c r="G64" s="43"/>
      <c r="H64" s="43"/>
      <c r="I64" s="43"/>
      <c r="J64" s="43"/>
      <c r="K64" s="43"/>
      <c r="L64" s="43"/>
    </row>
  </sheetData>
  <sheetCalcPr fullCalcOnLoad="1"/>
  <mergeCells count="2">
    <mergeCell ref="A2:L2"/>
    <mergeCell ref="A64:L64"/>
  </mergeCells>
  <dataValidations count="1">
    <dataValidation allowBlank="1" showInputMessage="1" showErrorMessage="1" sqref="G7:G27"/>
  </dataValidations>
  <printOptions horizontalCentered="1"/>
  <pageMargins left="0.59" right="0.59" top="0.75" bottom="0.59" header="0.47" footer="0.31"/>
  <pageSetup paperSize="9" scale="7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钟丹丹</dc:creator>
  <cp:lastModifiedBy>钟丹丹</cp:lastModifiedBy>
  <dcterms:created xsi:type="dcterms:W3CDTF">2020-12-29T14:24:51Z</dcterms:created>
  <dcterms:modified xsi:type="dcterms:W3CDTF">2020-12-29T14:25:32Z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