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60" windowHeight="8135"/>
  </bookViews>
  <sheets>
    <sheet name="省本级" sheetId="1" r:id="rId1"/>
  </sheets>
  <definedNames>
    <definedName name="_xlnm.Print_Area" localSheetId="0">省本级!$A$1:$G$23</definedName>
    <definedName name="_xlnm.Print_Titles" localSheetId="0">省本级!$4:$4</definedName>
  </definedNames>
  <calcPr calcId="144525"/>
</workbook>
</file>

<file path=xl/sharedStrings.xml><?xml version="1.0" encoding="utf-8"?>
<sst xmlns="http://schemas.openxmlformats.org/spreadsheetml/2006/main" count="62" uniqueCount="52">
  <si>
    <t>附件2</t>
  </si>
  <si>
    <t>2021年中央财政补助重大传染病防控经费资金测算表</t>
  </si>
  <si>
    <t>金额：万元</t>
  </si>
  <si>
    <t>序号</t>
  </si>
  <si>
    <t>项目名称</t>
  </si>
  <si>
    <t>项目单位</t>
  </si>
  <si>
    <t>项目内容</t>
  </si>
  <si>
    <t>预算金额</t>
  </si>
  <si>
    <t>资金支出范围</t>
  </si>
  <si>
    <t>测算依据</t>
  </si>
  <si>
    <t>总金额</t>
  </si>
  <si>
    <t>扩大国家免疫规划</t>
  </si>
  <si>
    <t>合计</t>
  </si>
  <si>
    <t>省疾控中心</t>
  </si>
  <si>
    <t>小计</t>
  </si>
  <si>
    <t>免疫规划疫苗采购</t>
  </si>
  <si>
    <t>用于采购全省免疫规划疫苗的专项材料费。</t>
  </si>
  <si>
    <t>按照国家提前下达的国家免疫规划常规免疫任务数2812.17万剂次，提前批经费采购疫苗216.79万支，共计3408.79万剂次，合计金额34172.9万元，分别采购皮内注射用卡介苗80万支*24.4元/支=1952万元；重组乙型肝炎疫苗330万支*7.21元/支=2379.3万元；脊髓灰质炎灭活疫苗350万支*35元/支=12250万元；口服Ⅰ型Ⅲ型脊髓灰质炎减毒活疫苗（液体）25万支*27.2元/支=680万元；吸附无细胞百白破联合疫苗330万支*3.55元/支=1171.5万元；吸附白喉破伤风联合疫苗100万支*2.56元/支=256万元；麻腮风联合减毒活疫苗189万支*24.8元/支=4687.2万元；乙型脑炎减毒活疫苗239.785万支*9.8元/支=239.79=2349.89万元；A群脑膜炎球菌多糖疫苗100万支*6.55元/支=655万元；A群C群脑膜炎球菌多糖疫苗260万支*11.92元/支=3099.2万元；冻干甲型肝炎减毒活疫苗160万支*29.33元/支=4692.8万元。</t>
  </si>
  <si>
    <t>疫苗可预防疾病监测—实验室相关监测</t>
  </si>
  <si>
    <t>根据监测方案要求，用于开展相关免疫监测工作，脊灰、麻疹、乙肝、以及疫苗可预防细菌性疾病和乙脑的荧光PCR检测、分离鉴定检测、基因测序、抗体检测、抗原分析、耐药性分析数、细菌分离培养鉴定等工作以及菌毒种、样本的运输，以及相关培训和会议等。</t>
  </si>
  <si>
    <t>1.百日咳和白喉等呼吸道细菌的荧光PCR检测、测序以及分离、耐药性分析0.1万元/项次*2000项次=200万元；
2.麻腮风病毒分离，一代测序，以及PCR检测0.05万元/项次*2000项次=100万元；
3.乙型脑炎PCR检测0.01万元/项次*2500项次=25万元，乙型脑炎病毒分离0.02万元/项次*1000项次=20万元，乙脑样本脑脊液多病原检测0.16万元/次*100=16万元；
3.脊灰病毒分离以及核酸检测0.05万元/项次*2000项次=100万元；
4.菌毒种和样本的运输和保藏60万元/年*1年=60万元。
5.上送样本菌株鉴定费用10万元；
6.设备维修维护等20万。                                        7.相关培训、会议、劳务费等75.53万元。项目管理费用（36万元）：项目聘用人员劳务费12万元/人年*3人*1年=36万；相关工作差旅费（12.6万元）：0.063万元*200人次天*1年=12.6万元；会议培训费（6.93万元）：麻疹监测年会0.055万元*42人*3天=6.93万元；检测质控考核，考核样本制备等工作，20万元/年。</t>
  </si>
  <si>
    <t>艾滋病防治</t>
  </si>
  <si>
    <t>HIV检测确证中心实验室试剂、耗材及仪器设备</t>
  </si>
  <si>
    <t>HIV相关检测试剂、耗材及仪器设备采购</t>
  </si>
  <si>
    <t>采血管20盒*0.04万元/盒=0.8万元;QIAamp DNA Blood Mini Kit10盒*0.2万元/盒=2万元;HIV-1/2型确证试剂2盒*0.34万元/盒=0.68万元;美吉总核酸提取试剂MagPure Viral Nuleic Acid KF Kit 220盒*0.27万元/盒=5.4万元;美吉磁珠血液DNA提取试剂盒25盒*0.27万元/盒=6.75万元;QIAxcel DNA Fast Analysis Kit (3000)2盒*0.9万元/盒=1.8万元;premix Taq PCR kit20袋*0.011万元/袋=0.22万元;Rnase-free Water20袋*0.005万元/袋=0.1万元;SuperScript™ IV One-Step RT-PCR System4盒*0.45万元/盒=1.8万元;SuperScript™ IV First-Strand Synthesis System8盒*0.75万元/盒=6万元;TaKaRa LA Taq®20袋*0.3万元/袋=6万元;CD4质控品6套*0.47万元/套=2.82万元;新发感染亲和力法试剂20盒*0.43万元/盒=8.6万元;10μL带滤芯吸头8箱*0.25万元/箱=2万元;0.2ml 八连排管盖10盒*0.03万元/盒=0.3万元;PCR96孔板10箱*0.13万元/箱=1.3万元;一次性连续加样注射器2.5ml2盒*0.18万元/盒=0.36万元;一次性连续加样注射器5ml2盒*0.18万元/盒=0.36万元;试剂槽1箱*0.02万元/箱=0.02万元;试剂槽20个*0.0005万元/个=0.01万元;一次性使用医用丁腈检查手套，小号10箱*0.039万元/箱=0.39万元;一次性使用医用丁腈检查手套，中号10箱*0.039万元/箱=0.39万元;低温记号笔20支*0.004万元/支=0.04万元;擦手纸10箱*0.0168万元/箱=0.17万元;一次性实验擦拭布1箱*0.03万元/箱=0.03万元;文库接头1盒*0.144万元/盒=0.14万元;文库质控1盒*0.323万元/盒=0.32万元;文库定量1盒*0.47万元/盒=0.47万元;建库试剂盒1盒*3.8万/盒=3.8万元;基因测序5600次*0.002万元/次=11.2万元;流式细胞仪1台*39万元/台=39万元</t>
  </si>
  <si>
    <t xml:space="preserve">血吸虫病防治 </t>
  </si>
  <si>
    <t>血吸虫病参比实验室建设（现场培训）</t>
  </si>
  <si>
    <t>培训费</t>
  </si>
  <si>
    <r>
      <rPr>
        <sz val="10"/>
        <rFont val="宋体"/>
        <charset val="134"/>
      </rPr>
      <t>500元/天/人</t>
    </r>
    <r>
      <rPr>
        <sz val="10"/>
        <rFont val="Arial"/>
        <charset val="0"/>
      </rPr>
      <t>×</t>
    </r>
    <r>
      <rPr>
        <sz val="10"/>
        <rFont val="宋体"/>
        <charset val="134"/>
      </rPr>
      <t>30人</t>
    </r>
    <r>
      <rPr>
        <sz val="10"/>
        <rFont val="Arial"/>
        <charset val="0"/>
      </rPr>
      <t>×</t>
    </r>
    <r>
      <rPr>
        <sz val="10"/>
        <rFont val="宋体"/>
        <charset val="134"/>
      </rPr>
      <t>7天=10.5万元</t>
    </r>
  </si>
  <si>
    <t>购买应急储备治疗药物</t>
  </si>
  <si>
    <t>专用药物购置</t>
  </si>
  <si>
    <r>
      <rPr>
        <sz val="10"/>
        <rFont val="宋体"/>
        <charset val="134"/>
      </rPr>
      <t>购买吡喹酮：250元/瓶</t>
    </r>
    <r>
      <rPr>
        <sz val="10"/>
        <rFont val="Arial"/>
        <charset val="0"/>
      </rPr>
      <t>×</t>
    </r>
    <r>
      <rPr>
        <sz val="10"/>
        <rFont val="宋体"/>
        <charset val="134"/>
      </rPr>
      <t>100瓶=2.5万元</t>
    </r>
  </si>
  <si>
    <t>慢性非传染性疾病防治</t>
  </si>
  <si>
    <t>脑卒中防治</t>
  </si>
  <si>
    <t>培训费、差旅费、设备购置费</t>
  </si>
  <si>
    <t>1.脑卒中培训班费用：550元/人/天*100人*2天=110000元
2.项目点交叉督导差旅费：55000元；3. 现场调查设备购置。：PAD 3000*25=75000元</t>
  </si>
  <si>
    <t>慢病综合防控示范区建设</t>
  </si>
  <si>
    <t>培训费、差旅费</t>
  </si>
  <si>
    <t>省示范区培训班费用：140*550*2=15.40万元；督导差旅费3.6万元</t>
  </si>
  <si>
    <t>建设健康社区、单位、食堂</t>
  </si>
  <si>
    <t>1.培训班：550元/人/天*70人*2天=7.70万元
2.差旅费：2.80万元</t>
  </si>
  <si>
    <t>肿瘤随访登记</t>
  </si>
  <si>
    <t>印刷费、差旅费及其他</t>
  </si>
  <si>
    <t>年报等资料印刷出版费：6万；登记数据复核、信息数据收集、整理及分析及随访、现场督导、技术指导等差旅费及其他:3.25万</t>
  </si>
  <si>
    <t>死亡登记</t>
  </si>
  <si>
    <t>死亡登记、报告、审核、入户调查、相关卡片印刷资料印刷出版费：1.00万；现场督导、技术指导差旅及其他:2.41万</t>
  </si>
  <si>
    <t>居民心脑血管事件报告</t>
  </si>
  <si>
    <t>数据收集、报告、质控以及技术培训、现场指导、督导及相关差旅等。</t>
  </si>
  <si>
    <t>培训与指导3万，差旅及其他：1.75万</t>
  </si>
  <si>
    <t>食物成分监测</t>
  </si>
  <si>
    <t>1.举办食物成分培训班；2购样费3.差旅费；4.检验耗材购置。</t>
  </si>
  <si>
    <t>1.培训班：550元/人/天*30人*1天=16500元2.购样费600元/种*50种=30000元3.差旅费：13500元；4. 检验耗材购置：色谱柱8000元/个*5个=40000元，标准品5000元/瓶*10瓶=50000元，甲醇等化学试剂500元/瓶*50瓶=25000元，仪器零配件3500元/个*10个=35000元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</si>
</sst>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9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3" fontId="2" fillId="2" borderId="1" xfId="8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43" fontId="1" fillId="2" borderId="1" xfId="8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23"/>
  <sheetViews>
    <sheetView tabSelected="1" view="pageBreakPreview" zoomScaleNormal="70" topLeftCell="A7" workbookViewId="0">
      <selection activeCell="F8" sqref="F8"/>
    </sheetView>
  </sheetViews>
  <sheetFormatPr defaultColWidth="9" defaultRowHeight="15.6"/>
  <cols>
    <col min="1" max="1" width="5.5" style="1" customWidth="1"/>
    <col min="2" max="2" width="11.6333333333333" style="1" customWidth="1"/>
    <col min="3" max="3" width="14" style="1" customWidth="1"/>
    <col min="4" max="4" width="14.325" style="3" customWidth="1"/>
    <col min="5" max="5" width="25.35" style="4" customWidth="1"/>
    <col min="6" max="6" width="35.5" style="5" customWidth="1"/>
    <col min="7" max="7" width="60.85" style="1" customWidth="1"/>
    <col min="8" max="16384" width="9" style="6"/>
  </cols>
  <sheetData>
    <row r="1" s="1" customFormat="1" ht="21" customHeight="1" spans="1:256">
      <c r="A1" s="7" t="s">
        <v>0</v>
      </c>
      <c r="B1" s="7"/>
      <c r="D1" s="3"/>
      <c r="E1" s="4"/>
      <c r="F1" s="5"/>
      <c r="H1" s="5"/>
      <c r="IV1" s="30"/>
    </row>
    <row r="2" s="1" customFormat="1" ht="27" customHeight="1" spans="1:256">
      <c r="A2" s="8" t="s">
        <v>1</v>
      </c>
      <c r="B2" s="8"/>
      <c r="C2" s="8"/>
      <c r="D2" s="8"/>
      <c r="E2" s="8"/>
      <c r="F2" s="8"/>
      <c r="G2" s="8"/>
      <c r="H2" s="5"/>
      <c r="IV2" s="30"/>
    </row>
    <row r="3" s="1" customFormat="1" ht="20" customHeight="1" spans="1:256">
      <c r="A3" s="9"/>
      <c r="B3" s="9"/>
      <c r="C3" s="9"/>
      <c r="D3" s="9"/>
      <c r="E3" s="9"/>
      <c r="F3" s="9"/>
      <c r="G3" s="10" t="s">
        <v>2</v>
      </c>
      <c r="H3" s="5"/>
      <c r="IV3" s="30"/>
    </row>
    <row r="4" s="2" customFormat="1" ht="31" customHeight="1" spans="1:7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s="2" customFormat="1" ht="21" customHeight="1" spans="1:7">
      <c r="A5" s="11" t="s">
        <v>10</v>
      </c>
      <c r="B5" s="11"/>
      <c r="C5" s="11"/>
      <c r="D5" s="11"/>
      <c r="E5" s="12">
        <f>SUM(E6,E10,E12,E15)</f>
        <v>35007.65</v>
      </c>
      <c r="F5" s="11"/>
      <c r="G5" s="11"/>
    </row>
    <row r="6" s="2" customFormat="1" ht="21" customHeight="1" spans="1:7">
      <c r="A6" s="11">
        <v>1</v>
      </c>
      <c r="B6" s="11" t="s">
        <v>11</v>
      </c>
      <c r="C6" s="11" t="s">
        <v>12</v>
      </c>
      <c r="D6" s="11"/>
      <c r="E6" s="12">
        <f>E7</f>
        <v>34799.43</v>
      </c>
      <c r="F6" s="11"/>
      <c r="G6" s="11"/>
    </row>
    <row r="7" s="2" customFormat="1" ht="21" customHeight="1" spans="1:7">
      <c r="A7" s="11"/>
      <c r="B7" s="11"/>
      <c r="C7" s="13" t="s">
        <v>13</v>
      </c>
      <c r="D7" s="13" t="s">
        <v>14</v>
      </c>
      <c r="E7" s="14">
        <f>SUM(E8:E9)</f>
        <v>34799.43</v>
      </c>
      <c r="F7" s="15"/>
      <c r="G7" s="16"/>
    </row>
    <row r="8" s="2" customFormat="1" ht="148" customHeight="1" spans="1:7">
      <c r="A8" s="11"/>
      <c r="B8" s="11"/>
      <c r="C8" s="13"/>
      <c r="D8" s="17" t="s">
        <v>15</v>
      </c>
      <c r="E8" s="18">
        <v>34172.9</v>
      </c>
      <c r="F8" s="19" t="s">
        <v>16</v>
      </c>
      <c r="G8" s="20" t="s">
        <v>17</v>
      </c>
    </row>
    <row r="9" s="2" customFormat="1" ht="203" customHeight="1" spans="1:7">
      <c r="A9" s="11"/>
      <c r="B9" s="11"/>
      <c r="C9" s="13"/>
      <c r="D9" s="21" t="s">
        <v>18</v>
      </c>
      <c r="E9" s="18">
        <v>626.53</v>
      </c>
      <c r="F9" s="22" t="s">
        <v>19</v>
      </c>
      <c r="G9" s="22" t="s">
        <v>20</v>
      </c>
    </row>
    <row r="10" s="2" customFormat="1" ht="21" customHeight="1" spans="1:7">
      <c r="A10" s="11">
        <v>2</v>
      </c>
      <c r="B10" s="23" t="s">
        <v>21</v>
      </c>
      <c r="C10" s="11" t="s">
        <v>12</v>
      </c>
      <c r="D10" s="11"/>
      <c r="E10" s="12">
        <f>E11</f>
        <v>103.31</v>
      </c>
      <c r="F10" s="24"/>
      <c r="G10" s="24"/>
    </row>
    <row r="11" s="2" customFormat="1" ht="259" customHeight="1" spans="1:7">
      <c r="A11" s="11"/>
      <c r="B11" s="25"/>
      <c r="C11" s="11" t="s">
        <v>13</v>
      </c>
      <c r="D11" s="21" t="s">
        <v>22</v>
      </c>
      <c r="E11" s="26">
        <v>103.31</v>
      </c>
      <c r="F11" s="21" t="s">
        <v>23</v>
      </c>
      <c r="G11" s="21" t="s">
        <v>24</v>
      </c>
    </row>
    <row r="12" s="2" customFormat="1" ht="21" customHeight="1" spans="1:7">
      <c r="A12" s="11">
        <v>3</v>
      </c>
      <c r="B12" s="11" t="s">
        <v>25</v>
      </c>
      <c r="C12" s="11" t="s">
        <v>13</v>
      </c>
      <c r="D12" s="11" t="s">
        <v>12</v>
      </c>
      <c r="E12" s="12">
        <f>SUM(E13:E14)</f>
        <v>13</v>
      </c>
      <c r="F12" s="11"/>
      <c r="G12" s="11"/>
    </row>
    <row r="13" s="2" customFormat="1" ht="49" customHeight="1" spans="1:7">
      <c r="A13" s="11"/>
      <c r="B13" s="11"/>
      <c r="C13" s="11"/>
      <c r="D13" s="21" t="s">
        <v>26</v>
      </c>
      <c r="E13" s="27">
        <v>10.5</v>
      </c>
      <c r="F13" s="21" t="s">
        <v>27</v>
      </c>
      <c r="G13" s="21" t="s">
        <v>28</v>
      </c>
    </row>
    <row r="14" s="2" customFormat="1" ht="42" customHeight="1" spans="1:7">
      <c r="A14" s="11"/>
      <c r="B14" s="11"/>
      <c r="C14" s="11"/>
      <c r="D14" s="21" t="s">
        <v>29</v>
      </c>
      <c r="E14" s="27">
        <v>2.5</v>
      </c>
      <c r="F14" s="21" t="s">
        <v>30</v>
      </c>
      <c r="G14" s="21" t="s">
        <v>31</v>
      </c>
    </row>
    <row r="15" s="2" customFormat="1" ht="27" customHeight="1" spans="1:7">
      <c r="A15" s="11">
        <v>4</v>
      </c>
      <c r="B15" s="23" t="s">
        <v>32</v>
      </c>
      <c r="C15" s="11" t="s">
        <v>12</v>
      </c>
      <c r="D15" s="11"/>
      <c r="E15" s="12">
        <f>E16</f>
        <v>91.91</v>
      </c>
      <c r="F15" s="11"/>
      <c r="G15" s="11"/>
    </row>
    <row r="16" s="2" customFormat="1" ht="24" customHeight="1" spans="1:7">
      <c r="A16" s="11"/>
      <c r="B16" s="25"/>
      <c r="C16" s="11" t="s">
        <v>13</v>
      </c>
      <c r="D16" s="11" t="s">
        <v>14</v>
      </c>
      <c r="E16" s="12">
        <f>SUM(E17:E23)</f>
        <v>91.91</v>
      </c>
      <c r="F16" s="11"/>
      <c r="G16" s="11"/>
    </row>
    <row r="17" s="2" customFormat="1" ht="39" customHeight="1" spans="1:7">
      <c r="A17" s="11"/>
      <c r="B17" s="25"/>
      <c r="C17" s="11"/>
      <c r="D17" s="21" t="s">
        <v>33</v>
      </c>
      <c r="E17" s="28">
        <v>24</v>
      </c>
      <c r="F17" s="21" t="s">
        <v>34</v>
      </c>
      <c r="G17" s="21" t="s">
        <v>35</v>
      </c>
    </row>
    <row r="18" s="2" customFormat="1" ht="36" customHeight="1" spans="1:7">
      <c r="A18" s="11"/>
      <c r="B18" s="25"/>
      <c r="C18" s="11"/>
      <c r="D18" s="21" t="s">
        <v>36</v>
      </c>
      <c r="E18" s="28">
        <v>19</v>
      </c>
      <c r="F18" s="21" t="s">
        <v>37</v>
      </c>
      <c r="G18" s="21" t="s">
        <v>38</v>
      </c>
    </row>
    <row r="19" s="2" customFormat="1" ht="45" customHeight="1" spans="1:7">
      <c r="A19" s="11"/>
      <c r="B19" s="25"/>
      <c r="C19" s="11"/>
      <c r="D19" s="21" t="s">
        <v>39</v>
      </c>
      <c r="E19" s="28">
        <v>10.5</v>
      </c>
      <c r="F19" s="21" t="s">
        <v>37</v>
      </c>
      <c r="G19" s="21" t="s">
        <v>40</v>
      </c>
    </row>
    <row r="20" s="2" customFormat="1" ht="38" customHeight="1" spans="1:7">
      <c r="A20" s="11"/>
      <c r="B20" s="25"/>
      <c r="C20" s="11"/>
      <c r="D20" s="21" t="s">
        <v>41</v>
      </c>
      <c r="E20" s="28">
        <v>9.25</v>
      </c>
      <c r="F20" s="21" t="s">
        <v>42</v>
      </c>
      <c r="G20" s="21" t="s">
        <v>43</v>
      </c>
    </row>
    <row r="21" s="2" customFormat="1" ht="34" customHeight="1" spans="1:7">
      <c r="A21" s="11"/>
      <c r="B21" s="25"/>
      <c r="C21" s="11"/>
      <c r="D21" s="21" t="s">
        <v>44</v>
      </c>
      <c r="E21" s="28">
        <v>3.41</v>
      </c>
      <c r="F21" s="28" t="s">
        <v>42</v>
      </c>
      <c r="G21" s="21" t="s">
        <v>45</v>
      </c>
    </row>
    <row r="22" s="2" customFormat="1" ht="34" customHeight="1" spans="1:7">
      <c r="A22" s="11"/>
      <c r="B22" s="25"/>
      <c r="C22" s="11"/>
      <c r="D22" s="21" t="s">
        <v>46</v>
      </c>
      <c r="E22" s="28">
        <v>4.75</v>
      </c>
      <c r="F22" s="28" t="s">
        <v>47</v>
      </c>
      <c r="G22" s="21" t="s">
        <v>48</v>
      </c>
    </row>
    <row r="23" s="2" customFormat="1" ht="56" customHeight="1" spans="1:7">
      <c r="A23" s="11"/>
      <c r="B23" s="29"/>
      <c r="C23" s="11" t="s">
        <v>13</v>
      </c>
      <c r="D23" s="21" t="s">
        <v>49</v>
      </c>
      <c r="E23" s="28">
        <v>21</v>
      </c>
      <c r="F23" s="21" t="s">
        <v>50</v>
      </c>
      <c r="G23" s="21" t="s">
        <v>51</v>
      </c>
    </row>
  </sheetData>
  <mergeCells count="16">
    <mergeCell ref="A1:B1"/>
    <mergeCell ref="A2:G2"/>
    <mergeCell ref="A5:D5"/>
    <mergeCell ref="C6:D6"/>
    <mergeCell ref="C10:D10"/>
    <mergeCell ref="C15:D15"/>
    <mergeCell ref="A6:A9"/>
    <mergeCell ref="A10:A11"/>
    <mergeCell ref="A12:A14"/>
    <mergeCell ref="A15:A23"/>
    <mergeCell ref="B6:B9"/>
    <mergeCell ref="B12:B14"/>
    <mergeCell ref="B15:B23"/>
    <mergeCell ref="C7:C9"/>
    <mergeCell ref="C12:C14"/>
    <mergeCell ref="C16:C22"/>
  </mergeCells>
  <printOptions horizontalCentered="1"/>
  <pageMargins left="0.472222222222222" right="0.472222222222222" top="0.590277777777778" bottom="0.786805555555556" header="0.5" footer="0.5"/>
  <pageSetup paperSize="9" scale="77" fitToHeight="0" orientation="landscape" horizontalDpi="600"/>
  <headerFooter/>
  <rowBreaks count="2" manualBreakCount="2">
    <brk id="9" max="6" man="1"/>
    <brk id="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姜寒云</dc:creator>
  <cp:lastModifiedBy>邓平</cp:lastModifiedBy>
  <dcterms:created xsi:type="dcterms:W3CDTF">2021-02-22T03:19:00Z</dcterms:created>
  <dcterms:modified xsi:type="dcterms:W3CDTF">2021-02-25T09:46:00Z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