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500" windowHeight="11955"/>
  </bookViews>
  <sheets>
    <sheet name="汇总" sheetId="2" r:id="rId1"/>
  </sheets>
  <definedNames>
    <definedName name="_xlnm.Print_Titles" localSheetId="0">汇总!$4:$5</definedName>
  </definedNames>
  <calcPr calcId="144525" concurrentCalc="0"/>
</workbook>
</file>

<file path=xl/sharedStrings.xml><?xml version="1.0" encoding="utf-8"?>
<sst xmlns="http://schemas.openxmlformats.org/spreadsheetml/2006/main" count="25">
  <si>
    <t>附件3-1</t>
  </si>
  <si>
    <t>2021年中央林业改革发展资金（森林生态
效益补偿补助）分配方案</t>
  </si>
  <si>
    <t>单位：万亩、万元</t>
  </si>
  <si>
    <t>序号</t>
  </si>
  <si>
    <t>单位</t>
  </si>
  <si>
    <t>合计</t>
  </si>
  <si>
    <t>国有</t>
  </si>
  <si>
    <t>集体和个人</t>
  </si>
  <si>
    <t>面积</t>
  </si>
  <si>
    <t>补偿资金</t>
  </si>
  <si>
    <t>省级小计</t>
  </si>
  <si>
    <t>省乳阳林场</t>
  </si>
  <si>
    <t>省沙头角林场</t>
  </si>
  <si>
    <t>省龙眼洞林场</t>
  </si>
  <si>
    <t>省天井山林场</t>
  </si>
  <si>
    <t>省樟木头林场</t>
  </si>
  <si>
    <t>省乐昌林场</t>
  </si>
  <si>
    <t>省连山林场</t>
  </si>
  <si>
    <t>省东江林场</t>
  </si>
  <si>
    <t>省九连山林场</t>
  </si>
  <si>
    <t>省西江林场</t>
  </si>
  <si>
    <t>省德庆林场</t>
  </si>
  <si>
    <t>省郁南林场</t>
  </si>
  <si>
    <t>省云浮林场</t>
  </si>
  <si>
    <t>林科院西江分院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</si>
</sst>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theme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theme="10"/>
      <name val="宋体"/>
      <charset val="134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0" fillId="2" borderId="5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workbookViewId="0">
      <pane ySplit="5" topLeftCell="A6" activePane="bottomLeft" state="frozen"/>
      <selection/>
      <selection pane="bottomLeft" activeCell="G7" sqref="G7"/>
    </sheetView>
  </sheetViews>
  <sheetFormatPr defaultColWidth="9" defaultRowHeight="13.5"/>
  <cols>
    <col min="1" max="1" width="11.5" style="1" customWidth="1"/>
    <col min="2" max="2" width="12.1333333333333" style="1" customWidth="1"/>
    <col min="3" max="3" width="11.6333333333333" style="1"/>
    <col min="4" max="4" width="11.5583333333333" style="1"/>
    <col min="5" max="6" width="12.7583333333333" style="1"/>
    <col min="7" max="7" width="12.4166666666667" style="1"/>
    <col min="8" max="8" width="12.6333333333333" style="1"/>
    <col min="9" max="9" width="10.2583333333333" style="1" customWidth="1"/>
    <col min="10" max="12" width="9" style="1" customWidth="1"/>
    <col min="13" max="13" width="9.55833333333333" style="1"/>
    <col min="14" max="16384" width="9" style="1"/>
  </cols>
  <sheetData>
    <row r="1" ht="38" customHeight="1" spans="1:1">
      <c r="A1" s="2" t="s">
        <v>0</v>
      </c>
    </row>
    <row r="2" ht="63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8" customHeight="1" spans="1:8">
      <c r="A3" s="4"/>
      <c r="B3" s="4"/>
      <c r="C3" s="4"/>
      <c r="D3" s="4"/>
      <c r="E3" s="4"/>
      <c r="F3" s="5" t="s">
        <v>2</v>
      </c>
      <c r="G3" s="5"/>
      <c r="H3" s="5"/>
    </row>
    <row r="4" ht="21" customHeight="1" spans="1:8">
      <c r="A4" s="6" t="s">
        <v>3</v>
      </c>
      <c r="B4" s="6" t="s">
        <v>4</v>
      </c>
      <c r="C4" s="7" t="s">
        <v>5</v>
      </c>
      <c r="D4" s="7"/>
      <c r="E4" s="7" t="s">
        <v>6</v>
      </c>
      <c r="F4" s="7"/>
      <c r="G4" s="7" t="s">
        <v>7</v>
      </c>
      <c r="H4" s="7"/>
    </row>
    <row r="5" ht="21" customHeight="1" spans="1:8">
      <c r="A5" s="8"/>
      <c r="B5" s="8"/>
      <c r="C5" s="7" t="s">
        <v>8</v>
      </c>
      <c r="D5" s="7" t="s">
        <v>9</v>
      </c>
      <c r="E5" s="7" t="s">
        <v>8</v>
      </c>
      <c r="F5" s="7" t="s">
        <v>9</v>
      </c>
      <c r="G5" s="7" t="s">
        <v>8</v>
      </c>
      <c r="H5" s="7" t="s">
        <v>9</v>
      </c>
    </row>
    <row r="6" ht="21" customHeight="1" spans="1:8">
      <c r="A6" s="9"/>
      <c r="B6" s="10" t="s">
        <v>10</v>
      </c>
      <c r="C6" s="11">
        <f t="shared" ref="C6:H6" si="0">SUM(C7:C20)</f>
        <v>117.49</v>
      </c>
      <c r="D6" s="11">
        <f t="shared" si="0"/>
        <v>1177.82</v>
      </c>
      <c r="E6" s="11">
        <f t="shared" si="0"/>
        <v>117.1</v>
      </c>
      <c r="F6" s="11">
        <f t="shared" si="0"/>
        <v>1171.58</v>
      </c>
      <c r="G6" s="11">
        <f t="shared" si="0"/>
        <v>0.39</v>
      </c>
      <c r="H6" s="11">
        <f t="shared" si="0"/>
        <v>6.24</v>
      </c>
    </row>
    <row r="7" ht="21" customHeight="1" spans="1:9">
      <c r="A7" s="12">
        <v>1</v>
      </c>
      <c r="B7" s="13" t="s">
        <v>11</v>
      </c>
      <c r="C7" s="14">
        <f t="shared" ref="C6:C20" si="1">E7+G7</f>
        <v>38.63</v>
      </c>
      <c r="D7" s="14">
        <f>F7+H7</f>
        <v>386.88</v>
      </c>
      <c r="E7" s="14">
        <v>38.63</v>
      </c>
      <c r="F7" s="14">
        <v>386.88</v>
      </c>
      <c r="G7" s="14"/>
      <c r="H7" s="14"/>
      <c r="I7" s="18"/>
    </row>
    <row r="8" ht="21" customHeight="1" spans="1:8">
      <c r="A8" s="12">
        <v>2</v>
      </c>
      <c r="B8" s="13" t="s">
        <v>12</v>
      </c>
      <c r="C8" s="14">
        <f t="shared" si="1"/>
        <v>0.73</v>
      </c>
      <c r="D8" s="14">
        <f t="shared" ref="D6:D20" si="2">F8+H8</f>
        <v>7.3</v>
      </c>
      <c r="E8" s="14">
        <v>0.73</v>
      </c>
      <c r="F8" s="14">
        <f t="shared" ref="F6:F20" si="3">ROUND(E8*10,2)</f>
        <v>7.3</v>
      </c>
      <c r="G8" s="14"/>
      <c r="H8" s="14"/>
    </row>
    <row r="9" ht="21" customHeight="1" spans="1:8">
      <c r="A9" s="15">
        <v>3</v>
      </c>
      <c r="B9" s="13" t="s">
        <v>13</v>
      </c>
      <c r="C9" s="14">
        <f t="shared" si="1"/>
        <v>0.96</v>
      </c>
      <c r="D9" s="14">
        <f t="shared" si="2"/>
        <v>9.6</v>
      </c>
      <c r="E9" s="14">
        <v>0.96</v>
      </c>
      <c r="F9" s="14">
        <f t="shared" si="3"/>
        <v>9.6</v>
      </c>
      <c r="G9" s="14"/>
      <c r="H9" s="14"/>
    </row>
    <row r="10" ht="21" customHeight="1" spans="1:8">
      <c r="A10" s="15">
        <v>4</v>
      </c>
      <c r="B10" s="13" t="s">
        <v>14</v>
      </c>
      <c r="C10" s="14">
        <f t="shared" si="1"/>
        <v>26.85</v>
      </c>
      <c r="D10" s="14">
        <f t="shared" si="2"/>
        <v>269.46</v>
      </c>
      <c r="E10" s="14">
        <v>26.69</v>
      </c>
      <c r="F10" s="14">
        <f t="shared" si="3"/>
        <v>266.9</v>
      </c>
      <c r="G10" s="14">
        <v>0.16</v>
      </c>
      <c r="H10" s="14">
        <f>ROUND(G10*16,2)</f>
        <v>2.56</v>
      </c>
    </row>
    <row r="11" ht="21" customHeight="1" spans="1:8">
      <c r="A11" s="15">
        <v>5</v>
      </c>
      <c r="B11" s="13" t="s">
        <v>15</v>
      </c>
      <c r="C11" s="14">
        <f t="shared" si="1"/>
        <v>4.57</v>
      </c>
      <c r="D11" s="14">
        <f t="shared" si="2"/>
        <v>45.7</v>
      </c>
      <c r="E11" s="14">
        <v>4.57</v>
      </c>
      <c r="F11" s="14">
        <f t="shared" si="3"/>
        <v>45.7</v>
      </c>
      <c r="G11" s="14"/>
      <c r="H11" s="14"/>
    </row>
    <row r="12" ht="21" customHeight="1" spans="1:8">
      <c r="A12" s="12">
        <v>6</v>
      </c>
      <c r="B12" s="13" t="s">
        <v>16</v>
      </c>
      <c r="C12" s="14">
        <f t="shared" si="1"/>
        <v>3.26</v>
      </c>
      <c r="D12" s="14">
        <f t="shared" si="2"/>
        <v>32.6</v>
      </c>
      <c r="E12" s="14">
        <v>3.26</v>
      </c>
      <c r="F12" s="14">
        <f t="shared" si="3"/>
        <v>32.6</v>
      </c>
      <c r="G12" s="14"/>
      <c r="H12" s="14"/>
    </row>
    <row r="13" ht="21" customHeight="1" spans="1:8">
      <c r="A13" s="12">
        <v>7</v>
      </c>
      <c r="B13" s="13" t="s">
        <v>17</v>
      </c>
      <c r="C13" s="14">
        <f t="shared" si="1"/>
        <v>9.41</v>
      </c>
      <c r="D13" s="14">
        <f t="shared" si="2"/>
        <v>95.48</v>
      </c>
      <c r="E13" s="14">
        <v>9.18</v>
      </c>
      <c r="F13" s="14">
        <f t="shared" si="3"/>
        <v>91.8</v>
      </c>
      <c r="G13" s="14">
        <v>0.23</v>
      </c>
      <c r="H13" s="14">
        <f>ROUND(G13*16,2)</f>
        <v>3.68</v>
      </c>
    </row>
    <row r="14" ht="21" customHeight="1" spans="1:8">
      <c r="A14" s="15">
        <v>8</v>
      </c>
      <c r="B14" s="13" t="s">
        <v>18</v>
      </c>
      <c r="C14" s="14">
        <f t="shared" si="1"/>
        <v>6.46</v>
      </c>
      <c r="D14" s="14">
        <f t="shared" si="2"/>
        <v>64.6</v>
      </c>
      <c r="E14" s="14">
        <v>6.46</v>
      </c>
      <c r="F14" s="14">
        <f t="shared" si="3"/>
        <v>64.6</v>
      </c>
      <c r="G14" s="14"/>
      <c r="H14" s="14"/>
    </row>
    <row r="15" ht="21" customHeight="1" spans="1:8">
      <c r="A15" s="15">
        <v>9</v>
      </c>
      <c r="B15" s="13" t="s">
        <v>19</v>
      </c>
      <c r="C15" s="14">
        <f t="shared" si="1"/>
        <v>3.69</v>
      </c>
      <c r="D15" s="14">
        <f t="shared" si="2"/>
        <v>36.9</v>
      </c>
      <c r="E15" s="14">
        <v>3.69</v>
      </c>
      <c r="F15" s="14">
        <f t="shared" si="3"/>
        <v>36.9</v>
      </c>
      <c r="G15" s="14"/>
      <c r="H15" s="14"/>
    </row>
    <row r="16" ht="21" customHeight="1" spans="1:8">
      <c r="A16" s="15">
        <v>10</v>
      </c>
      <c r="B16" s="13" t="s">
        <v>20</v>
      </c>
      <c r="C16" s="14">
        <f t="shared" si="1"/>
        <v>13.72</v>
      </c>
      <c r="D16" s="14">
        <f t="shared" si="2"/>
        <v>137.2</v>
      </c>
      <c r="E16" s="14">
        <v>13.72</v>
      </c>
      <c r="F16" s="14">
        <f t="shared" si="3"/>
        <v>137.2</v>
      </c>
      <c r="G16" s="14"/>
      <c r="H16" s="14"/>
    </row>
    <row r="17" ht="21" customHeight="1" spans="1:8">
      <c r="A17" s="12">
        <v>11</v>
      </c>
      <c r="B17" s="13" t="s">
        <v>21</v>
      </c>
      <c r="C17" s="14">
        <f t="shared" si="1"/>
        <v>2.73</v>
      </c>
      <c r="D17" s="14">
        <f t="shared" si="2"/>
        <v>27.3</v>
      </c>
      <c r="E17" s="14">
        <v>2.73</v>
      </c>
      <c r="F17" s="14">
        <f t="shared" si="3"/>
        <v>27.3</v>
      </c>
      <c r="G17" s="14"/>
      <c r="H17" s="14"/>
    </row>
    <row r="18" ht="21" customHeight="1" spans="1:8">
      <c r="A18" s="12">
        <v>12</v>
      </c>
      <c r="B18" s="13" t="s">
        <v>22</v>
      </c>
      <c r="C18" s="14">
        <f t="shared" si="1"/>
        <v>4.02</v>
      </c>
      <c r="D18" s="14">
        <f t="shared" si="2"/>
        <v>40.2</v>
      </c>
      <c r="E18" s="14">
        <v>4.02</v>
      </c>
      <c r="F18" s="14">
        <f t="shared" si="3"/>
        <v>40.2</v>
      </c>
      <c r="G18" s="14"/>
      <c r="H18" s="14"/>
    </row>
    <row r="19" ht="21" customHeight="1" spans="1:8">
      <c r="A19" s="15">
        <v>13</v>
      </c>
      <c r="B19" s="13" t="s">
        <v>23</v>
      </c>
      <c r="C19" s="14">
        <f t="shared" si="1"/>
        <v>2.37</v>
      </c>
      <c r="D19" s="14">
        <f t="shared" si="2"/>
        <v>23.7</v>
      </c>
      <c r="E19" s="14">
        <v>2.37</v>
      </c>
      <c r="F19" s="14">
        <f t="shared" si="3"/>
        <v>23.7</v>
      </c>
      <c r="G19" s="14"/>
      <c r="H19" s="14"/>
    </row>
    <row r="20" ht="33" customHeight="1" spans="1:8">
      <c r="A20" s="15">
        <v>14</v>
      </c>
      <c r="B20" s="16" t="s">
        <v>24</v>
      </c>
      <c r="C20" s="14">
        <f t="shared" si="1"/>
        <v>0.09</v>
      </c>
      <c r="D20" s="14">
        <f t="shared" si="2"/>
        <v>0.9</v>
      </c>
      <c r="E20" s="14">
        <v>0.09</v>
      </c>
      <c r="F20" s="14">
        <f t="shared" si="3"/>
        <v>0.9</v>
      </c>
      <c r="G20" s="14"/>
      <c r="H20" s="14"/>
    </row>
    <row r="21" ht="43" customHeight="1" spans="1:8">
      <c r="A21" s="17"/>
      <c r="B21" s="17"/>
      <c r="C21" s="17"/>
      <c r="D21" s="17"/>
      <c r="E21" s="17"/>
      <c r="F21" s="17"/>
      <c r="G21" s="17"/>
      <c r="H21" s="17"/>
    </row>
  </sheetData>
  <mergeCells count="8">
    <mergeCell ref="A2:H2"/>
    <mergeCell ref="F3:H3"/>
    <mergeCell ref="C4:D4"/>
    <mergeCell ref="E4:F4"/>
    <mergeCell ref="G4:H4"/>
    <mergeCell ref="A21:H21"/>
    <mergeCell ref="A4:A5"/>
    <mergeCell ref="B4:B5"/>
  </mergeCells>
  <printOptions horizontalCentered="1"/>
  <pageMargins left="0.747916666666667" right="0.747916666666667" top="0.747916666666667" bottom="0.550694444444444" header="0.298611111111111" footer="0.298611111111111"/>
  <pageSetup paperSize="9" scale="90" fitToHeight="0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黄惠婷</cp:lastModifiedBy>
  <dcterms:created xsi:type="dcterms:W3CDTF">2006-09-13T11:21:00Z</dcterms:created>
  <dcterms:modified xsi:type="dcterms:W3CDTF">2021-08-05T01:25:58Z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