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Print_Titles" localSheetId="0">Sheet1!$4:$4</definedName>
  </definedNames>
  <calcPr calcId="144525" concurrentCalc="0"/>
</workbook>
</file>

<file path=xl/sharedStrings.xml><?xml version="1.0" encoding="utf-8"?>
<sst xmlns="http://schemas.openxmlformats.org/spreadsheetml/2006/main" count="105" uniqueCount="99">
  <si>
    <t>附件2-7</t>
  </si>
  <si>
    <t>2021年中央林业改革发展资金（造林补助）任务清单</t>
  </si>
  <si>
    <t>单位：亩、万元</t>
  </si>
  <si>
    <t>序号</t>
  </si>
  <si>
    <t>单位</t>
  </si>
  <si>
    <t>造林补助面积</t>
  </si>
  <si>
    <t>金额</t>
  </si>
  <si>
    <t>备注</t>
  </si>
  <si>
    <t>全省合计</t>
  </si>
  <si>
    <t>一</t>
  </si>
  <si>
    <t>市县小计</t>
  </si>
  <si>
    <t>（一）</t>
  </si>
  <si>
    <t>韶关市</t>
  </si>
  <si>
    <t>市本级</t>
  </si>
  <si>
    <t>浈江区</t>
  </si>
  <si>
    <t>武江区</t>
  </si>
  <si>
    <t>曲江区</t>
  </si>
  <si>
    <t>始兴县</t>
  </si>
  <si>
    <t>新丰县</t>
  </si>
  <si>
    <t>（二）</t>
  </si>
  <si>
    <t>汕头市</t>
  </si>
  <si>
    <t>朝阳区</t>
  </si>
  <si>
    <t>潮南区</t>
  </si>
  <si>
    <t>（三）</t>
  </si>
  <si>
    <t>江门市</t>
  </si>
  <si>
    <t>开平市</t>
  </si>
  <si>
    <t>恩平市</t>
  </si>
  <si>
    <t>（四）</t>
  </si>
  <si>
    <t>湛江市</t>
  </si>
  <si>
    <t>吴川市</t>
  </si>
  <si>
    <t>遂溪县</t>
  </si>
  <si>
    <t>（五）</t>
  </si>
  <si>
    <t>肇庆市</t>
  </si>
  <si>
    <t>四会市</t>
  </si>
  <si>
    <t>（六）</t>
  </si>
  <si>
    <t>惠州市</t>
  </si>
  <si>
    <t>惠城区</t>
  </si>
  <si>
    <t>惠阳区</t>
  </si>
  <si>
    <t>惠东县</t>
  </si>
  <si>
    <t>龙门县</t>
  </si>
  <si>
    <t>（七）</t>
  </si>
  <si>
    <t>梅州市</t>
  </si>
  <si>
    <t>梅江区</t>
  </si>
  <si>
    <t>梅县区</t>
  </si>
  <si>
    <t>平远县</t>
  </si>
  <si>
    <t>蕉岭县</t>
  </si>
  <si>
    <t>（八）</t>
  </si>
  <si>
    <t>河源市</t>
  </si>
  <si>
    <t>东源县</t>
  </si>
  <si>
    <t>新丰江林管局</t>
  </si>
  <si>
    <t>（九）</t>
  </si>
  <si>
    <t>阳江市</t>
  </si>
  <si>
    <t>阳东区</t>
  </si>
  <si>
    <t>阳西县</t>
  </si>
  <si>
    <t>（十）</t>
  </si>
  <si>
    <t>清远市</t>
  </si>
  <si>
    <t>清新区</t>
  </si>
  <si>
    <t>(十一)</t>
  </si>
  <si>
    <t>云浮市</t>
  </si>
  <si>
    <t>云安区</t>
  </si>
  <si>
    <t>(十二)</t>
  </si>
  <si>
    <t>财政省直管县</t>
  </si>
  <si>
    <t>仁化县</t>
  </si>
  <si>
    <t>南雄市</t>
  </si>
  <si>
    <t>雷州市</t>
  </si>
  <si>
    <t>廉江市</t>
  </si>
  <si>
    <t>徐闻县</t>
  </si>
  <si>
    <t>高州市</t>
  </si>
  <si>
    <t>德庆县</t>
  </si>
  <si>
    <t>封开县</t>
  </si>
  <si>
    <t>怀集县</t>
  </si>
  <si>
    <t>兴宁市</t>
  </si>
  <si>
    <t>大埔县</t>
  </si>
  <si>
    <t>丰顺县</t>
  </si>
  <si>
    <t>五华县</t>
  </si>
  <si>
    <t>海丰县</t>
  </si>
  <si>
    <t>陆丰市</t>
  </si>
  <si>
    <t>陆河县</t>
  </si>
  <si>
    <t>龙川县</t>
  </si>
  <si>
    <t>紫金县</t>
  </si>
  <si>
    <t>连平县</t>
  </si>
  <si>
    <t>阳春市</t>
  </si>
  <si>
    <t>英德市</t>
  </si>
  <si>
    <t>饶平县</t>
  </si>
  <si>
    <t>普宁市</t>
  </si>
  <si>
    <t>惠来县</t>
  </si>
  <si>
    <t>揭西县</t>
  </si>
  <si>
    <t>罗定市</t>
  </si>
  <si>
    <t>二</t>
  </si>
  <si>
    <t>省级小计</t>
  </si>
  <si>
    <t>省林业科学研究院</t>
  </si>
  <si>
    <t>西江所</t>
  </si>
  <si>
    <t>省乐昌林场</t>
  </si>
  <si>
    <t>省连山林场</t>
  </si>
  <si>
    <t>省东江林场</t>
  </si>
  <si>
    <t>省九连山林场</t>
  </si>
  <si>
    <t>省樟木头林场</t>
  </si>
  <si>
    <t>省西江林场</t>
  </si>
  <si>
    <t>省郁南林场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</si>
</sst>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_ "/>
  </numFmts>
  <fonts count="29"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color theme="1"/>
      <name val="仿宋_GB2312"/>
      <charset val="134"/>
    </font>
    <font>
      <b/>
      <sz val="16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27" fillId="16" borderId="3" applyNumberFormat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5"/>
  <sheetViews>
    <sheetView tabSelected="1" topLeftCell="A64" workbookViewId="0">
      <selection activeCell="G10" sqref="G10"/>
    </sheetView>
  </sheetViews>
  <sheetFormatPr defaultColWidth="9.14166666666667" defaultRowHeight="14.25" outlineLevelCol="4"/>
  <cols>
    <col min="1" max="1" width="9.5" style="3" customWidth="1"/>
    <col min="2" max="2" width="18.75" style="1" customWidth="1"/>
    <col min="3" max="3" width="19.9416666666667" style="1" customWidth="1"/>
    <col min="4" max="4" width="22.0166666666667" style="1" customWidth="1"/>
    <col min="5" max="16384" width="9.14166666666667" style="1"/>
  </cols>
  <sheetData>
    <row r="1" ht="27" customHeight="1" spans="1:1">
      <c r="A1" s="4" t="s">
        <v>0</v>
      </c>
    </row>
    <row r="2" s="1" customFormat="1" ht="31" customHeight="1" spans="1:5">
      <c r="A2" s="5" t="s">
        <v>1</v>
      </c>
      <c r="B2" s="5"/>
      <c r="C2" s="5"/>
      <c r="D2" s="5"/>
      <c r="E2" s="5"/>
    </row>
    <row r="3" s="1" customFormat="1" ht="24" customHeight="1" spans="1:4">
      <c r="A3" s="3"/>
      <c r="B3" s="6"/>
      <c r="D3" s="3" t="s">
        <v>2</v>
      </c>
    </row>
    <row r="4" s="2" customFormat="1" ht="37" customHeight="1" spans="1:5">
      <c r="A4" s="7" t="s">
        <v>3</v>
      </c>
      <c r="B4" s="8" t="s">
        <v>4</v>
      </c>
      <c r="C4" s="7" t="s">
        <v>5</v>
      </c>
      <c r="D4" s="7" t="s">
        <v>6</v>
      </c>
      <c r="E4" s="9" t="s">
        <v>7</v>
      </c>
    </row>
    <row r="5" s="1" customFormat="1" ht="25" customHeight="1" spans="1:5">
      <c r="A5" s="10"/>
      <c r="B5" s="10" t="s">
        <v>8</v>
      </c>
      <c r="C5" s="11">
        <f>SUM(C6,C77)</f>
        <v>100000</v>
      </c>
      <c r="D5" s="11">
        <f>SUM(D6,D77)</f>
        <v>2300</v>
      </c>
      <c r="E5" s="12"/>
    </row>
    <row r="6" s="1" customFormat="1" ht="25" customHeight="1" spans="1:5">
      <c r="A6" s="10" t="s">
        <v>9</v>
      </c>
      <c r="B6" s="10" t="s">
        <v>10</v>
      </c>
      <c r="C6" s="11">
        <f>SUM(C7,C14,C17,C20,C23,C26,C32,C38,C41,C45,C48,C50)</f>
        <v>92040</v>
      </c>
      <c r="D6" s="13">
        <f>SUM(D7,D14,D17,D20,D23,D26,D32,D38,D41,D45,D48,D50)</f>
        <v>2116.92</v>
      </c>
      <c r="E6" s="12"/>
    </row>
    <row r="7" s="1" customFormat="1" ht="25" customHeight="1" spans="1:5">
      <c r="A7" s="10" t="s">
        <v>11</v>
      </c>
      <c r="B7" s="10" t="s">
        <v>12</v>
      </c>
      <c r="C7" s="11">
        <f>SUM(C8:C13)</f>
        <v>7970</v>
      </c>
      <c r="D7" s="13">
        <f>SUM(D8:D13)</f>
        <v>183.31</v>
      </c>
      <c r="E7" s="14"/>
    </row>
    <row r="8" s="1" customFormat="1" ht="25" customHeight="1" spans="1:5">
      <c r="A8" s="15">
        <v>1</v>
      </c>
      <c r="B8" s="15" t="s">
        <v>13</v>
      </c>
      <c r="C8" s="16">
        <v>2080</v>
      </c>
      <c r="D8" s="17">
        <f>C8*230/10000</f>
        <v>47.84</v>
      </c>
      <c r="E8" s="14"/>
    </row>
    <row r="9" s="1" customFormat="1" ht="25" customHeight="1" spans="1:5">
      <c r="A9" s="15">
        <v>2</v>
      </c>
      <c r="B9" s="15" t="s">
        <v>14</v>
      </c>
      <c r="C9" s="16">
        <v>200</v>
      </c>
      <c r="D9" s="17">
        <f>C9*230/10000</f>
        <v>4.6</v>
      </c>
      <c r="E9" s="14"/>
    </row>
    <row r="10" s="1" customFormat="1" ht="25" customHeight="1" spans="1:5">
      <c r="A10" s="15">
        <v>3</v>
      </c>
      <c r="B10" s="15" t="s">
        <v>15</v>
      </c>
      <c r="C10" s="16">
        <v>500</v>
      </c>
      <c r="D10" s="17">
        <f>C10*230/10000</f>
        <v>11.5</v>
      </c>
      <c r="E10" s="14"/>
    </row>
    <row r="11" s="1" customFormat="1" ht="25" customHeight="1" spans="1:5">
      <c r="A11" s="15">
        <v>4</v>
      </c>
      <c r="B11" s="15" t="s">
        <v>16</v>
      </c>
      <c r="C11" s="16">
        <v>2055</v>
      </c>
      <c r="D11" s="17">
        <v>47.26</v>
      </c>
      <c r="E11" s="14"/>
    </row>
    <row r="12" s="1" customFormat="1" ht="25" customHeight="1" spans="1:5">
      <c r="A12" s="15">
        <v>5</v>
      </c>
      <c r="B12" s="15" t="s">
        <v>17</v>
      </c>
      <c r="C12" s="16">
        <v>2635</v>
      </c>
      <c r="D12" s="17">
        <v>60.61</v>
      </c>
      <c r="E12" s="14"/>
    </row>
    <row r="13" s="1" customFormat="1" ht="25" customHeight="1" spans="1:5">
      <c r="A13" s="15">
        <v>6</v>
      </c>
      <c r="B13" s="15" t="s">
        <v>18</v>
      </c>
      <c r="C13" s="16">
        <v>500</v>
      </c>
      <c r="D13" s="17">
        <f>C13*230/10000</f>
        <v>11.5</v>
      </c>
      <c r="E13" s="14"/>
    </row>
    <row r="14" s="1" customFormat="1" ht="25" customHeight="1" spans="1:5">
      <c r="A14" s="10" t="s">
        <v>19</v>
      </c>
      <c r="B14" s="10" t="s">
        <v>20</v>
      </c>
      <c r="C14" s="11">
        <f>SUM(C15:C16)</f>
        <v>939</v>
      </c>
      <c r="D14" s="13">
        <f>SUM(D15:D16)</f>
        <v>21.6</v>
      </c>
      <c r="E14" s="14"/>
    </row>
    <row r="15" s="1" customFormat="1" ht="25" customHeight="1" spans="1:5">
      <c r="A15" s="15">
        <v>1</v>
      </c>
      <c r="B15" s="15" t="s">
        <v>21</v>
      </c>
      <c r="C15" s="16">
        <v>450</v>
      </c>
      <c r="D15" s="17">
        <f>C15*230/10000</f>
        <v>10.35</v>
      </c>
      <c r="E15" s="14"/>
    </row>
    <row r="16" s="1" customFormat="1" ht="25" customHeight="1" spans="1:5">
      <c r="A16" s="15">
        <v>2</v>
      </c>
      <c r="B16" s="15" t="s">
        <v>22</v>
      </c>
      <c r="C16" s="16">
        <v>489</v>
      </c>
      <c r="D16" s="17">
        <v>11.25</v>
      </c>
      <c r="E16" s="14"/>
    </row>
    <row r="17" s="1" customFormat="1" ht="25" customHeight="1" spans="1:5">
      <c r="A17" s="10" t="s">
        <v>23</v>
      </c>
      <c r="B17" s="10" t="s">
        <v>24</v>
      </c>
      <c r="C17" s="11">
        <f>SUM(C18:C19)</f>
        <v>3391</v>
      </c>
      <c r="D17" s="13">
        <f>SUM(D18:D19)</f>
        <v>77.99</v>
      </c>
      <c r="E17" s="14"/>
    </row>
    <row r="18" s="1" customFormat="1" ht="25" customHeight="1" spans="1:5">
      <c r="A18" s="15">
        <v>1</v>
      </c>
      <c r="B18" s="15" t="s">
        <v>25</v>
      </c>
      <c r="C18" s="16">
        <v>1500</v>
      </c>
      <c r="D18" s="17">
        <f>C18*230/10000</f>
        <v>34.5</v>
      </c>
      <c r="E18" s="14"/>
    </row>
    <row r="19" s="1" customFormat="1" ht="25" customHeight="1" spans="1:5">
      <c r="A19" s="15">
        <v>2</v>
      </c>
      <c r="B19" s="15" t="s">
        <v>26</v>
      </c>
      <c r="C19" s="16">
        <v>1891</v>
      </c>
      <c r="D19" s="17">
        <v>43.49</v>
      </c>
      <c r="E19" s="14"/>
    </row>
    <row r="20" s="1" customFormat="1" ht="25" customHeight="1" spans="1:5">
      <c r="A20" s="10" t="s">
        <v>27</v>
      </c>
      <c r="B20" s="10" t="s">
        <v>28</v>
      </c>
      <c r="C20" s="11">
        <f>SUM(C21:C22)</f>
        <v>903</v>
      </c>
      <c r="D20" s="13">
        <f>SUM(D21:D22)</f>
        <v>20.77</v>
      </c>
      <c r="E20" s="14"/>
    </row>
    <row r="21" s="1" customFormat="1" ht="25" customHeight="1" spans="1:5">
      <c r="A21" s="15">
        <v>1</v>
      </c>
      <c r="B21" s="15" t="s">
        <v>29</v>
      </c>
      <c r="C21" s="16">
        <v>803</v>
      </c>
      <c r="D21" s="17">
        <v>18.47</v>
      </c>
      <c r="E21" s="14"/>
    </row>
    <row r="22" s="1" customFormat="1" ht="25" customHeight="1" spans="1:5">
      <c r="A22" s="15">
        <v>2</v>
      </c>
      <c r="B22" s="15" t="s">
        <v>30</v>
      </c>
      <c r="C22" s="16">
        <v>100</v>
      </c>
      <c r="D22" s="17">
        <f>C22*230/10000</f>
        <v>2.3</v>
      </c>
      <c r="E22" s="14"/>
    </row>
    <row r="23" s="1" customFormat="1" ht="25" customHeight="1" spans="1:5">
      <c r="A23" s="10" t="s">
        <v>31</v>
      </c>
      <c r="B23" s="10" t="s">
        <v>32</v>
      </c>
      <c r="C23" s="11">
        <f>SUM(C24:C25)</f>
        <v>2589</v>
      </c>
      <c r="D23" s="13">
        <f>SUM(D24:D25)</f>
        <v>59.55</v>
      </c>
      <c r="E23" s="14"/>
    </row>
    <row r="24" s="1" customFormat="1" ht="25" customHeight="1" spans="1:5">
      <c r="A24" s="15">
        <v>1</v>
      </c>
      <c r="B24" s="15" t="s">
        <v>13</v>
      </c>
      <c r="C24" s="16">
        <v>1489</v>
      </c>
      <c r="D24" s="17">
        <v>34.25</v>
      </c>
      <c r="E24" s="14"/>
    </row>
    <row r="25" s="1" customFormat="1" ht="25" customHeight="1" spans="1:5">
      <c r="A25" s="15">
        <v>2</v>
      </c>
      <c r="B25" s="15" t="s">
        <v>33</v>
      </c>
      <c r="C25" s="16">
        <v>1100</v>
      </c>
      <c r="D25" s="17">
        <f>C25*230/10000</f>
        <v>25.3</v>
      </c>
      <c r="E25" s="14"/>
    </row>
    <row r="26" s="1" customFormat="1" ht="25" customHeight="1" spans="1:5">
      <c r="A26" s="10" t="s">
        <v>34</v>
      </c>
      <c r="B26" s="10" t="s">
        <v>35</v>
      </c>
      <c r="C26" s="11">
        <f>SUM(C27:C31)</f>
        <v>6830</v>
      </c>
      <c r="D26" s="13">
        <f>SUM(D27:D31)</f>
        <v>157.09</v>
      </c>
      <c r="E26" s="14"/>
    </row>
    <row r="27" s="1" customFormat="1" ht="25" customHeight="1" spans="1:5">
      <c r="A27" s="15">
        <v>1</v>
      </c>
      <c r="B27" s="15" t="s">
        <v>13</v>
      </c>
      <c r="C27" s="16">
        <v>3050</v>
      </c>
      <c r="D27" s="17">
        <f>C27*230/10000</f>
        <v>70.15</v>
      </c>
      <c r="E27" s="14"/>
    </row>
    <row r="28" s="1" customFormat="1" ht="25" customHeight="1" spans="1:5">
      <c r="A28" s="15">
        <v>2</v>
      </c>
      <c r="B28" s="15" t="s">
        <v>36</v>
      </c>
      <c r="C28" s="16">
        <v>600</v>
      </c>
      <c r="D28" s="17">
        <f>C28*230/10000</f>
        <v>13.8</v>
      </c>
      <c r="E28" s="14"/>
    </row>
    <row r="29" s="1" customFormat="1" ht="25" customHeight="1" spans="1:5">
      <c r="A29" s="15">
        <v>3</v>
      </c>
      <c r="B29" s="15" t="s">
        <v>37</v>
      </c>
      <c r="C29" s="16">
        <v>500</v>
      </c>
      <c r="D29" s="17">
        <f>C29*230/10000</f>
        <v>11.5</v>
      </c>
      <c r="E29" s="14"/>
    </row>
    <row r="30" s="1" customFormat="1" ht="25" customHeight="1" spans="1:5">
      <c r="A30" s="15">
        <v>4</v>
      </c>
      <c r="B30" s="15" t="s">
        <v>38</v>
      </c>
      <c r="C30" s="16">
        <v>1500</v>
      </c>
      <c r="D30" s="17">
        <f>C30*230/10000</f>
        <v>34.5</v>
      </c>
      <c r="E30" s="14"/>
    </row>
    <row r="31" s="1" customFormat="1" ht="25" customHeight="1" spans="1:5">
      <c r="A31" s="15">
        <v>5</v>
      </c>
      <c r="B31" s="15" t="s">
        <v>39</v>
      </c>
      <c r="C31" s="16">
        <v>1180</v>
      </c>
      <c r="D31" s="17">
        <f>C31*230/10000</f>
        <v>27.14</v>
      </c>
      <c r="E31" s="14"/>
    </row>
    <row r="32" s="1" customFormat="1" ht="25" customHeight="1" spans="1:5">
      <c r="A32" s="10" t="s">
        <v>40</v>
      </c>
      <c r="B32" s="10" t="s">
        <v>41</v>
      </c>
      <c r="C32" s="11">
        <f>SUM(C33:C37)</f>
        <v>3060</v>
      </c>
      <c r="D32" s="13">
        <f>SUM(D33:D37)</f>
        <v>70.38</v>
      </c>
      <c r="E32" s="14"/>
    </row>
    <row r="33" s="1" customFormat="1" ht="25" customHeight="1" spans="1:5">
      <c r="A33" s="15">
        <v>1</v>
      </c>
      <c r="B33" s="15" t="s">
        <v>13</v>
      </c>
      <c r="C33" s="16">
        <v>430</v>
      </c>
      <c r="D33" s="17">
        <f>C33*230/10000</f>
        <v>9.89</v>
      </c>
      <c r="E33" s="14"/>
    </row>
    <row r="34" s="1" customFormat="1" ht="25" customHeight="1" spans="1:5">
      <c r="A34" s="15">
        <v>2</v>
      </c>
      <c r="B34" s="15" t="s">
        <v>42</v>
      </c>
      <c r="C34" s="16">
        <v>280</v>
      </c>
      <c r="D34" s="17">
        <f>C34*230/10000</f>
        <v>6.44</v>
      </c>
      <c r="E34" s="14"/>
    </row>
    <row r="35" s="1" customFormat="1" ht="25" customHeight="1" spans="1:5">
      <c r="A35" s="15">
        <v>3</v>
      </c>
      <c r="B35" s="15" t="s">
        <v>43</v>
      </c>
      <c r="C35" s="16">
        <v>1430</v>
      </c>
      <c r="D35" s="17">
        <f>C35*230/10000</f>
        <v>32.89</v>
      </c>
      <c r="E35" s="14"/>
    </row>
    <row r="36" s="1" customFormat="1" ht="25" customHeight="1" spans="1:5">
      <c r="A36" s="15">
        <v>4</v>
      </c>
      <c r="B36" s="15" t="s">
        <v>44</v>
      </c>
      <c r="C36" s="16">
        <v>750</v>
      </c>
      <c r="D36" s="17">
        <f>C36*230/10000</f>
        <v>17.25</v>
      </c>
      <c r="E36" s="14"/>
    </row>
    <row r="37" s="1" customFormat="1" ht="25" customHeight="1" spans="1:5">
      <c r="A37" s="15">
        <v>5</v>
      </c>
      <c r="B37" s="15" t="s">
        <v>45</v>
      </c>
      <c r="C37" s="16">
        <v>170</v>
      </c>
      <c r="D37" s="17">
        <f>C37*230/10000</f>
        <v>3.91</v>
      </c>
      <c r="E37" s="14"/>
    </row>
    <row r="38" s="1" customFormat="1" ht="25" customHeight="1" spans="1:5">
      <c r="A38" s="10" t="s">
        <v>46</v>
      </c>
      <c r="B38" s="10" t="s">
        <v>47</v>
      </c>
      <c r="C38" s="11">
        <f>SUM(C39:C40)</f>
        <v>4050</v>
      </c>
      <c r="D38" s="13">
        <f>SUM(D39:D40)</f>
        <v>93.15</v>
      </c>
      <c r="E38" s="14"/>
    </row>
    <row r="39" s="1" customFormat="1" ht="25" customHeight="1" spans="1:5">
      <c r="A39" s="15">
        <v>1</v>
      </c>
      <c r="B39" s="15" t="s">
        <v>48</v>
      </c>
      <c r="C39" s="16">
        <v>3000</v>
      </c>
      <c r="D39" s="17">
        <f>C39*230/10000</f>
        <v>69</v>
      </c>
      <c r="E39" s="14"/>
    </row>
    <row r="40" s="1" customFormat="1" ht="25" customHeight="1" spans="1:5">
      <c r="A40" s="15">
        <v>2</v>
      </c>
      <c r="B40" s="15" t="s">
        <v>49</v>
      </c>
      <c r="C40" s="16">
        <v>1050</v>
      </c>
      <c r="D40" s="17">
        <f>C40*230/10000</f>
        <v>24.15</v>
      </c>
      <c r="E40" s="14" t="s">
        <v>48</v>
      </c>
    </row>
    <row r="41" s="1" customFormat="1" ht="25" customHeight="1" spans="1:5">
      <c r="A41" s="10" t="s">
        <v>50</v>
      </c>
      <c r="B41" s="10" t="s">
        <v>51</v>
      </c>
      <c r="C41" s="11">
        <f>SUM(C42:C44)</f>
        <v>1061</v>
      </c>
      <c r="D41" s="13">
        <f>SUM(D42:D44)</f>
        <v>24.4</v>
      </c>
      <c r="E41" s="14"/>
    </row>
    <row r="42" s="1" customFormat="1" ht="25" customHeight="1" spans="1:5">
      <c r="A42" s="15">
        <v>1</v>
      </c>
      <c r="B42" s="15" t="s">
        <v>13</v>
      </c>
      <c r="C42" s="16">
        <v>561</v>
      </c>
      <c r="D42" s="17">
        <v>12.9</v>
      </c>
      <c r="E42" s="14"/>
    </row>
    <row r="43" s="1" customFormat="1" ht="25" customHeight="1" spans="1:5">
      <c r="A43" s="15">
        <v>2</v>
      </c>
      <c r="B43" s="15" t="s">
        <v>52</v>
      </c>
      <c r="C43" s="16">
        <v>340</v>
      </c>
      <c r="D43" s="17">
        <f>C43*230/10000</f>
        <v>7.82</v>
      </c>
      <c r="E43" s="14"/>
    </row>
    <row r="44" s="1" customFormat="1" ht="25" customHeight="1" spans="1:5">
      <c r="A44" s="15">
        <v>3</v>
      </c>
      <c r="B44" s="15" t="s">
        <v>53</v>
      </c>
      <c r="C44" s="16">
        <v>160</v>
      </c>
      <c r="D44" s="17">
        <f>C44*230/10000</f>
        <v>3.68</v>
      </c>
      <c r="E44" s="14"/>
    </row>
    <row r="45" s="1" customFormat="1" ht="25" customHeight="1" spans="1:5">
      <c r="A45" s="10" t="s">
        <v>54</v>
      </c>
      <c r="B45" s="10" t="s">
        <v>55</v>
      </c>
      <c r="C45" s="11">
        <f>SUM(C46:C47)</f>
        <v>6464</v>
      </c>
      <c r="D45" s="13">
        <f>SUM(D46:D47)</f>
        <v>148.67</v>
      </c>
      <c r="E45" s="14"/>
    </row>
    <row r="46" s="1" customFormat="1" ht="25" customHeight="1" spans="1:5">
      <c r="A46" s="15">
        <v>1</v>
      </c>
      <c r="B46" s="15" t="s">
        <v>13</v>
      </c>
      <c r="C46" s="16">
        <v>5964</v>
      </c>
      <c r="D46" s="17">
        <v>137.17</v>
      </c>
      <c r="E46" s="14"/>
    </row>
    <row r="47" s="1" customFormat="1" ht="25" customHeight="1" spans="1:5">
      <c r="A47" s="15">
        <v>2</v>
      </c>
      <c r="B47" s="15" t="s">
        <v>56</v>
      </c>
      <c r="C47" s="16">
        <v>500</v>
      </c>
      <c r="D47" s="17">
        <f>C47*230/10000</f>
        <v>11.5</v>
      </c>
      <c r="E47" s="14"/>
    </row>
    <row r="48" s="1" customFormat="1" ht="25" customHeight="1" spans="1:5">
      <c r="A48" s="10" t="s">
        <v>57</v>
      </c>
      <c r="B48" s="10" t="s">
        <v>58</v>
      </c>
      <c r="C48" s="11">
        <f>SUM(C49)</f>
        <v>770</v>
      </c>
      <c r="D48" s="13">
        <f>SUM(D49)</f>
        <v>17.71</v>
      </c>
      <c r="E48" s="14"/>
    </row>
    <row r="49" s="1" customFormat="1" ht="25" customHeight="1" spans="1:5">
      <c r="A49" s="15">
        <v>1</v>
      </c>
      <c r="B49" s="15" t="s">
        <v>59</v>
      </c>
      <c r="C49" s="16">
        <v>770</v>
      </c>
      <c r="D49" s="17">
        <f>C49*230/10000</f>
        <v>17.71</v>
      </c>
      <c r="E49" s="14"/>
    </row>
    <row r="50" s="1" customFormat="1" ht="25" customHeight="1" spans="1:5">
      <c r="A50" s="10" t="s">
        <v>60</v>
      </c>
      <c r="B50" s="10" t="s">
        <v>61</v>
      </c>
      <c r="C50" s="11">
        <f>SUM(C51:C76)</f>
        <v>54013</v>
      </c>
      <c r="D50" s="13">
        <f>SUM(D51:D76)</f>
        <v>1242.3</v>
      </c>
      <c r="E50" s="14"/>
    </row>
    <row r="51" s="1" customFormat="1" ht="25" customHeight="1" spans="1:5">
      <c r="A51" s="15">
        <v>1</v>
      </c>
      <c r="B51" s="15" t="s">
        <v>62</v>
      </c>
      <c r="C51" s="16">
        <v>1000</v>
      </c>
      <c r="D51" s="17">
        <f>C51*230/10000</f>
        <v>23</v>
      </c>
      <c r="E51" s="14"/>
    </row>
    <row r="52" s="1" customFormat="1" ht="25" customHeight="1" spans="1:5">
      <c r="A52" s="15">
        <v>2</v>
      </c>
      <c r="B52" s="15" t="s">
        <v>63</v>
      </c>
      <c r="C52" s="16">
        <v>2000</v>
      </c>
      <c r="D52" s="17">
        <f>C52*230/10000</f>
        <v>46</v>
      </c>
      <c r="E52" s="14"/>
    </row>
    <row r="53" s="1" customFormat="1" ht="25" customHeight="1" spans="1:5">
      <c r="A53" s="15">
        <v>3</v>
      </c>
      <c r="B53" s="15" t="s">
        <v>64</v>
      </c>
      <c r="C53" s="16">
        <v>500</v>
      </c>
      <c r="D53" s="17">
        <f>C53*230/10000</f>
        <v>11.5</v>
      </c>
      <c r="E53" s="14"/>
    </row>
    <row r="54" s="1" customFormat="1" ht="25" customHeight="1" spans="1:5">
      <c r="A54" s="15">
        <v>4</v>
      </c>
      <c r="B54" s="15" t="s">
        <v>65</v>
      </c>
      <c r="C54" s="16">
        <v>2000</v>
      </c>
      <c r="D54" s="17">
        <f>C54*230/10000</f>
        <v>46</v>
      </c>
      <c r="E54" s="14"/>
    </row>
    <row r="55" s="1" customFormat="1" ht="25" customHeight="1" spans="1:5">
      <c r="A55" s="15">
        <v>5</v>
      </c>
      <c r="B55" s="15" t="s">
        <v>66</v>
      </c>
      <c r="C55" s="16">
        <v>300</v>
      </c>
      <c r="D55" s="17">
        <f>C55*230/10000</f>
        <v>6.9</v>
      </c>
      <c r="E55" s="14"/>
    </row>
    <row r="56" s="1" customFormat="1" ht="25" customHeight="1" spans="1:5">
      <c r="A56" s="15">
        <v>6</v>
      </c>
      <c r="B56" s="15" t="s">
        <v>67</v>
      </c>
      <c r="C56" s="16">
        <v>4987</v>
      </c>
      <c r="D56" s="17">
        <v>114.7</v>
      </c>
      <c r="E56" s="14"/>
    </row>
    <row r="57" s="1" customFormat="1" ht="25" customHeight="1" spans="1:5">
      <c r="A57" s="15">
        <v>7</v>
      </c>
      <c r="B57" s="15" t="s">
        <v>68</v>
      </c>
      <c r="C57" s="16">
        <v>2000</v>
      </c>
      <c r="D57" s="17">
        <f>C57*230/10000</f>
        <v>46</v>
      </c>
      <c r="E57" s="14"/>
    </row>
    <row r="58" s="1" customFormat="1" ht="25" customHeight="1" spans="1:5">
      <c r="A58" s="15">
        <v>8</v>
      </c>
      <c r="B58" s="15" t="s">
        <v>69</v>
      </c>
      <c r="C58" s="16">
        <v>1000</v>
      </c>
      <c r="D58" s="17">
        <f>C58*230/10000</f>
        <v>23</v>
      </c>
      <c r="E58" s="14"/>
    </row>
    <row r="59" s="1" customFormat="1" ht="25" customHeight="1" spans="1:5">
      <c r="A59" s="15">
        <v>9</v>
      </c>
      <c r="B59" s="15" t="s">
        <v>70</v>
      </c>
      <c r="C59" s="16">
        <v>1996</v>
      </c>
      <c r="D59" s="17">
        <v>45.91</v>
      </c>
      <c r="E59" s="14"/>
    </row>
    <row r="60" s="1" customFormat="1" ht="25" customHeight="1" spans="1:5">
      <c r="A60" s="15">
        <v>10</v>
      </c>
      <c r="B60" s="15" t="s">
        <v>71</v>
      </c>
      <c r="C60" s="16">
        <v>1230</v>
      </c>
      <c r="D60" s="17">
        <f>C60*230/10000</f>
        <v>28.29</v>
      </c>
      <c r="E60" s="14"/>
    </row>
    <row r="61" s="1" customFormat="1" ht="25" customHeight="1" spans="1:5">
      <c r="A61" s="15">
        <v>11</v>
      </c>
      <c r="B61" s="15" t="s">
        <v>72</v>
      </c>
      <c r="C61" s="16">
        <v>1160</v>
      </c>
      <c r="D61" s="17">
        <f>C61*230/10000</f>
        <v>26.68</v>
      </c>
      <c r="E61" s="14"/>
    </row>
    <row r="62" s="1" customFormat="1" ht="25" customHeight="1" spans="1:5">
      <c r="A62" s="15">
        <v>12</v>
      </c>
      <c r="B62" s="15" t="s">
        <v>73</v>
      </c>
      <c r="C62" s="16">
        <v>2070</v>
      </c>
      <c r="D62" s="17">
        <f>C62*230/10000</f>
        <v>47.61</v>
      </c>
      <c r="E62" s="14"/>
    </row>
    <row r="63" s="1" customFormat="1" ht="25" customHeight="1" spans="1:5">
      <c r="A63" s="15">
        <v>13</v>
      </c>
      <c r="B63" s="15" t="s">
        <v>74</v>
      </c>
      <c r="C63" s="16">
        <v>2260</v>
      </c>
      <c r="D63" s="17">
        <f>C63*230/10000</f>
        <v>51.98</v>
      </c>
      <c r="E63" s="14"/>
    </row>
    <row r="64" s="1" customFormat="1" ht="25" customHeight="1" spans="1:5">
      <c r="A64" s="15">
        <v>14</v>
      </c>
      <c r="B64" s="15" t="s">
        <v>75</v>
      </c>
      <c r="C64" s="16">
        <v>923</v>
      </c>
      <c r="D64" s="17">
        <v>21.23</v>
      </c>
      <c r="E64" s="14"/>
    </row>
    <row r="65" s="1" customFormat="1" ht="25" customHeight="1" spans="1:5">
      <c r="A65" s="15">
        <v>15</v>
      </c>
      <c r="B65" s="15" t="s">
        <v>76</v>
      </c>
      <c r="C65" s="16">
        <v>2000</v>
      </c>
      <c r="D65" s="17">
        <f t="shared" ref="D65:D70" si="0">C65*230/10000</f>
        <v>46</v>
      </c>
      <c r="E65" s="14"/>
    </row>
    <row r="66" s="1" customFormat="1" ht="25" customHeight="1" spans="1:5">
      <c r="A66" s="15">
        <v>16</v>
      </c>
      <c r="B66" s="15" t="s">
        <v>77</v>
      </c>
      <c r="C66" s="16">
        <v>3000</v>
      </c>
      <c r="D66" s="17">
        <f t="shared" si="0"/>
        <v>69</v>
      </c>
      <c r="E66" s="14"/>
    </row>
    <row r="67" s="1" customFormat="1" ht="25" customHeight="1" spans="1:5">
      <c r="A67" s="15">
        <v>17</v>
      </c>
      <c r="B67" s="15" t="s">
        <v>78</v>
      </c>
      <c r="C67" s="16">
        <v>2500</v>
      </c>
      <c r="D67" s="17">
        <f t="shared" si="0"/>
        <v>57.5</v>
      </c>
      <c r="E67" s="14"/>
    </row>
    <row r="68" s="1" customFormat="1" ht="25" customHeight="1" spans="1:5">
      <c r="A68" s="15">
        <v>18</v>
      </c>
      <c r="B68" s="15" t="s">
        <v>79</v>
      </c>
      <c r="C68" s="16">
        <v>2500</v>
      </c>
      <c r="D68" s="17">
        <f t="shared" si="0"/>
        <v>57.5</v>
      </c>
      <c r="E68" s="14"/>
    </row>
    <row r="69" s="1" customFormat="1" ht="25" customHeight="1" spans="1:5">
      <c r="A69" s="15">
        <v>19</v>
      </c>
      <c r="B69" s="15" t="s">
        <v>80</v>
      </c>
      <c r="C69" s="16">
        <v>2500</v>
      </c>
      <c r="D69" s="17">
        <f t="shared" si="0"/>
        <v>57.5</v>
      </c>
      <c r="E69" s="14"/>
    </row>
    <row r="70" s="1" customFormat="1" ht="25" customHeight="1" spans="1:5">
      <c r="A70" s="15">
        <v>20</v>
      </c>
      <c r="B70" s="15" t="s">
        <v>81</v>
      </c>
      <c r="C70" s="16">
        <v>3170</v>
      </c>
      <c r="D70" s="17">
        <f t="shared" si="0"/>
        <v>72.91</v>
      </c>
      <c r="E70" s="14"/>
    </row>
    <row r="71" s="1" customFormat="1" ht="25" customHeight="1" spans="1:5">
      <c r="A71" s="15">
        <v>21</v>
      </c>
      <c r="B71" s="15" t="s">
        <v>82</v>
      </c>
      <c r="C71" s="16">
        <v>3762</v>
      </c>
      <c r="D71" s="17">
        <v>86.53</v>
      </c>
      <c r="E71" s="14"/>
    </row>
    <row r="72" s="1" customFormat="1" ht="25" customHeight="1" spans="1:5">
      <c r="A72" s="15">
        <v>22</v>
      </c>
      <c r="B72" s="15" t="s">
        <v>83</v>
      </c>
      <c r="C72" s="16">
        <v>3792</v>
      </c>
      <c r="D72" s="17">
        <v>87.22</v>
      </c>
      <c r="E72" s="14"/>
    </row>
    <row r="73" s="1" customFormat="1" ht="25" customHeight="1" spans="1:5">
      <c r="A73" s="15">
        <v>23</v>
      </c>
      <c r="B73" s="15" t="s">
        <v>84</v>
      </c>
      <c r="C73" s="16">
        <v>2000</v>
      </c>
      <c r="D73" s="17">
        <f>C73*230/10000</f>
        <v>46</v>
      </c>
      <c r="E73" s="14"/>
    </row>
    <row r="74" s="1" customFormat="1" ht="25" customHeight="1" spans="1:5">
      <c r="A74" s="15">
        <v>24</v>
      </c>
      <c r="B74" s="15" t="s">
        <v>85</v>
      </c>
      <c r="C74" s="16">
        <v>1000</v>
      </c>
      <c r="D74" s="17">
        <f>C74*230/10000</f>
        <v>23</v>
      </c>
      <c r="E74" s="14"/>
    </row>
    <row r="75" s="1" customFormat="1" ht="25" customHeight="1" spans="1:5">
      <c r="A75" s="15">
        <v>25</v>
      </c>
      <c r="B75" s="15" t="s">
        <v>86</v>
      </c>
      <c r="C75" s="16">
        <v>2363</v>
      </c>
      <c r="D75" s="17">
        <v>54.34</v>
      </c>
      <c r="E75" s="14"/>
    </row>
    <row r="76" s="1" customFormat="1" ht="25" customHeight="1" spans="1:5">
      <c r="A76" s="15">
        <v>26</v>
      </c>
      <c r="B76" s="15" t="s">
        <v>87</v>
      </c>
      <c r="C76" s="16">
        <v>2000</v>
      </c>
      <c r="D76" s="17">
        <f>C76*230/10000</f>
        <v>46</v>
      </c>
      <c r="E76" s="14"/>
    </row>
    <row r="77" s="1" customFormat="1" ht="25" customHeight="1" spans="1:5">
      <c r="A77" s="18" t="s">
        <v>88</v>
      </c>
      <c r="B77" s="18" t="s">
        <v>89</v>
      </c>
      <c r="C77" s="19">
        <f>SUM(C78:C85)</f>
        <v>7960</v>
      </c>
      <c r="D77" s="19">
        <f>SUM(D78:D85)</f>
        <v>183.08</v>
      </c>
      <c r="E77" s="14"/>
    </row>
    <row r="78" s="1" customFormat="1" ht="25" customHeight="1" spans="1:5">
      <c r="A78" s="15">
        <v>1</v>
      </c>
      <c r="B78" s="20" t="s">
        <v>90</v>
      </c>
      <c r="C78" s="16">
        <v>466</v>
      </c>
      <c r="D78" s="17">
        <v>10.72</v>
      </c>
      <c r="E78" s="14" t="s">
        <v>91</v>
      </c>
    </row>
    <row r="79" s="1" customFormat="1" ht="25" customHeight="1" spans="1:5">
      <c r="A79" s="15">
        <v>2</v>
      </c>
      <c r="B79" s="20" t="s">
        <v>92</v>
      </c>
      <c r="C79" s="16">
        <v>792</v>
      </c>
      <c r="D79" s="17">
        <v>18.22</v>
      </c>
      <c r="E79" s="14"/>
    </row>
    <row r="80" s="1" customFormat="1" ht="25" customHeight="1" spans="1:5">
      <c r="A80" s="15">
        <v>3</v>
      </c>
      <c r="B80" s="20" t="s">
        <v>93</v>
      </c>
      <c r="C80" s="16">
        <v>678.280383701487</v>
      </c>
      <c r="D80" s="17">
        <v>15.6</v>
      </c>
      <c r="E80" s="14"/>
    </row>
    <row r="81" s="1" customFormat="1" ht="25" customHeight="1" spans="1:5">
      <c r="A81" s="15">
        <v>4</v>
      </c>
      <c r="B81" s="20" t="s">
        <v>94</v>
      </c>
      <c r="C81" s="16">
        <v>1523.47672269647</v>
      </c>
      <c r="D81" s="17">
        <v>35.04</v>
      </c>
      <c r="E81" s="14"/>
    </row>
    <row r="82" s="1" customFormat="1" ht="25" customHeight="1" spans="1:5">
      <c r="A82" s="15">
        <v>5</v>
      </c>
      <c r="B82" s="20" t="s">
        <v>95</v>
      </c>
      <c r="C82" s="16">
        <v>731.363196338995</v>
      </c>
      <c r="D82" s="17">
        <v>16.82</v>
      </c>
      <c r="E82" s="14"/>
    </row>
    <row r="83" s="1" customFormat="1" ht="25" customHeight="1" spans="1:5">
      <c r="A83" s="15">
        <v>6</v>
      </c>
      <c r="B83" s="20" t="s">
        <v>96</v>
      </c>
      <c r="C83" s="16">
        <v>1179.61805861128</v>
      </c>
      <c r="D83" s="17">
        <v>27.13</v>
      </c>
      <c r="E83" s="14"/>
    </row>
    <row r="84" s="1" customFormat="1" ht="25" customHeight="1" spans="1:5">
      <c r="A84" s="15">
        <v>7</v>
      </c>
      <c r="B84" s="20" t="s">
        <v>97</v>
      </c>
      <c r="C84" s="16">
        <v>1238.59896154185</v>
      </c>
      <c r="D84" s="17">
        <v>28.49</v>
      </c>
      <c r="E84" s="14"/>
    </row>
    <row r="85" s="1" customFormat="1" ht="25" customHeight="1" spans="1:5">
      <c r="A85" s="15">
        <v>8</v>
      </c>
      <c r="B85" s="20" t="s">
        <v>98</v>
      </c>
      <c r="C85" s="16">
        <v>1350.66267710992</v>
      </c>
      <c r="D85" s="17">
        <v>31.06</v>
      </c>
      <c r="E85" s="14"/>
    </row>
  </sheetData>
  <mergeCells count="1">
    <mergeCell ref="A2:E2"/>
  </mergeCells>
  <printOptions horizontalCentered="1"/>
  <pageMargins left="0.751388888888889" right="0.751388888888889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zhanjian</dc:creator>
  <cp:lastModifiedBy>林侃</cp:lastModifiedBy>
  <dcterms:created xsi:type="dcterms:W3CDTF">2020-12-02T18:55:00Z</dcterms:created>
  <dcterms:modified xsi:type="dcterms:W3CDTF">2020-12-25T03:43:17Z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