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definedNames>
    <definedName name="_xlnm.Print_Titles" localSheetId="0">汇总!$4:$6</definedName>
    <definedName name="_xlnm._FilterDatabase" localSheetId="0" hidden="1">汇总!#REF!</definedName>
  </definedNames>
  <calcPr calcId="144525"/>
</workbook>
</file>

<file path=xl/sharedStrings.xml><?xml version="1.0" encoding="utf-8"?>
<sst xmlns="http://schemas.openxmlformats.org/spreadsheetml/2006/main" count="84" uniqueCount="83">
  <si>
    <t>附件2</t>
  </si>
  <si>
    <t>2022年中央财政补助重大传染病防控项目资金（第二批）分配明细表</t>
  </si>
  <si>
    <t>金额单位：万元</t>
  </si>
  <si>
    <t>项目单位</t>
  </si>
  <si>
    <t>合计</t>
  </si>
  <si>
    <t>重大传染病防控（全年下达）</t>
  </si>
  <si>
    <t>提前下达</t>
  </si>
  <si>
    <t>本次下达</t>
  </si>
  <si>
    <t>扩大国家免疫规划</t>
  </si>
  <si>
    <t>艾滋病防治</t>
  </si>
  <si>
    <t>结核病防治</t>
  </si>
  <si>
    <t>血吸虫病防治</t>
  </si>
  <si>
    <t>精神卫生</t>
  </si>
  <si>
    <t>慢性非传染性疾病防治</t>
  </si>
  <si>
    <t>重点传染病及健康危害因素监测</t>
  </si>
  <si>
    <t>绩效奖励资金</t>
  </si>
  <si>
    <t>支出划转基数</t>
  </si>
  <si>
    <t>小计</t>
  </si>
  <si>
    <t>成人烟草流行监测项目</t>
  </si>
  <si>
    <t>食品安全风险监测评估</t>
  </si>
  <si>
    <t>居民健康素养监测</t>
  </si>
  <si>
    <t>妇幼健康监测</t>
  </si>
  <si>
    <t>重点传染病监测:含新冠、流感、SARS人禽流感、手足口病、病毒性腹泻、登革热、布病、狂犬病、鼠疫、致病菌、病媒生物等项目</t>
  </si>
  <si>
    <t>麻风病监测</t>
  </si>
  <si>
    <t>疟疾等其他寄生虫病监测</t>
  </si>
  <si>
    <t>饮用水和环境卫生、学生常见病监测、伤害监测项目</t>
  </si>
  <si>
    <t>一、各地市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</si>
  <si>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</si>
  <si>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</si>
  <si>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</si>
  <si>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</si>
  <si>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</si>
  <si>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</si>
  <si>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</si>
  <si>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</si>
  <si>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</si>
  <si>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</si>
  <si>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</si>
  <si>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</si>
  <si>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</si>
  <si>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</si>
  <si>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</si>
  <si>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</si>
  <si>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</si>
  <si>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</si>
  <si>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</si>
  <si>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</si>
  <si>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二、财政省直管县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</si>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</sst>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2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18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29" borderId="12" applyNumberFormat="false" applyAlignment="false" applyProtection="false">
      <alignment vertical="center"/>
    </xf>
    <xf numFmtId="0" fontId="23" fillId="18" borderId="10" applyNumberFormat="false" applyAlignment="false" applyProtection="false">
      <alignment vertical="center"/>
    </xf>
    <xf numFmtId="0" fontId="31" fillId="31" borderId="13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0"/>
    <xf numFmtId="0" fontId="10" fillId="10" borderId="0" applyNumberFormat="false" applyBorder="false" applyAlignment="false" applyProtection="false">
      <alignment vertical="center"/>
    </xf>
    <xf numFmtId="0" fontId="15" fillId="9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/>
    </xf>
    <xf numFmtId="43" fontId="0" fillId="0" borderId="0" xfId="0" applyNumberFormat="true" applyFont="true" applyFill="true" applyAlignment="true">
      <alignment horizontal="center" vertical="center"/>
    </xf>
    <xf numFmtId="43" fontId="2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43" fontId="1" fillId="0" borderId="0" xfId="0" applyNumberFormat="true" applyFont="true" applyFill="true" applyBorder="true" applyAlignment="true">
      <alignment horizontal="center" vertical="center"/>
    </xf>
    <xf numFmtId="43" fontId="0" fillId="0" borderId="0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43" fontId="5" fillId="0" borderId="2" xfId="14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3" fontId="6" fillId="0" borderId="2" xfId="14" applyNumberFormat="true" applyFont="true" applyFill="true" applyBorder="true" applyAlignment="true">
      <alignment horizontal="center" vertical="center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43" fontId="7" fillId="0" borderId="2" xfId="0" applyNumberFormat="true" applyFont="true" applyFill="true" applyBorder="true" applyAlignment="true">
      <alignment horizontal="center" vertical="center" wrapText="true"/>
    </xf>
    <xf numFmtId="43" fontId="8" fillId="0" borderId="2" xfId="0" applyNumberFormat="true" applyFont="true" applyFill="true" applyBorder="true" applyAlignment="true">
      <alignment horizontal="center" vertical="center" wrapText="true"/>
    </xf>
    <xf numFmtId="43" fontId="4" fillId="0" borderId="0" xfId="0" applyNumberFormat="true" applyFont="true" applyFill="true" applyAlignment="true">
      <alignment horizontal="center" vertical="center" wrapText="true"/>
    </xf>
    <xf numFmtId="43" fontId="5" fillId="0" borderId="2" xfId="0" applyNumberFormat="true" applyFont="true" applyFill="true" applyBorder="true" applyAlignment="true">
      <alignment horizontal="center" vertical="center"/>
    </xf>
    <xf numFmtId="43" fontId="6" fillId="0" borderId="2" xfId="0" applyNumberFormat="true" applyFont="true" applyFill="true" applyBorder="true" applyAlignment="true">
      <alignment horizontal="center" vertical="center"/>
    </xf>
    <xf numFmtId="43" fontId="9" fillId="0" borderId="0" xfId="0" applyNumberFormat="true" applyFont="true" applyFill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常规_疟疾防治项目 2" xfId="11"/>
    <cellStyle name="汇总" xfId="12" builtinId="25"/>
    <cellStyle name="百分比" xfId="13" builtinId="5"/>
    <cellStyle name="千位分隔" xfId="14" builtinId="3"/>
    <cellStyle name="常规_疟疾防治项目" xfId="15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D9D9D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64"/>
  <sheetViews>
    <sheetView tabSelected="1" zoomScale="55" zoomScaleNormal="55" workbookViewId="0">
      <pane xSplit="1" ySplit="6" topLeftCell="B7" activePane="bottomRight" state="frozen"/>
      <selection/>
      <selection pane="topRight"/>
      <selection pane="bottomLeft"/>
      <selection pane="bottomRight" activeCell="AA10" sqref="AA10"/>
    </sheetView>
  </sheetViews>
  <sheetFormatPr defaultColWidth="9" defaultRowHeight="14.25"/>
  <cols>
    <col min="1" max="1" width="28.925" style="3" customWidth="true"/>
    <col min="2" max="2" width="18.0333333333333" style="4" customWidth="true"/>
    <col min="3" max="3" width="17.3166666666667" style="5" customWidth="true"/>
    <col min="4" max="4" width="16.6083333333333" style="5" customWidth="true"/>
    <col min="5" max="5" width="16.0666666666667" style="5" customWidth="true"/>
    <col min="6" max="6" width="10.5916666666667" style="5" customWidth="true"/>
    <col min="7" max="7" width="14.9916666666667" style="5" customWidth="true"/>
    <col min="8" max="8" width="14.4583333333333" style="5" customWidth="true"/>
    <col min="9" max="9" width="16.9583333333333" style="5" customWidth="true"/>
    <col min="10" max="13" width="12.5" style="5" customWidth="true"/>
    <col min="14" max="14" width="15.1333333333333" style="5" customWidth="true"/>
    <col min="15" max="16" width="12.5" style="5" customWidth="true"/>
    <col min="17" max="17" width="15.3583333333333" style="5" customWidth="true"/>
    <col min="18" max="18" width="12.85" style="5" customWidth="true"/>
    <col min="19" max="19" width="16.25" style="6" customWidth="true"/>
    <col min="20" max="20" width="17.85" style="5" customWidth="true"/>
    <col min="21" max="21" width="17.5" style="7"/>
    <col min="22" max="16384" width="9" style="7"/>
  </cols>
  <sheetData>
    <row r="1" s="1" customFormat="true" ht="21" customHeight="true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4"/>
    </row>
    <row r="2" s="2" customFormat="true" ht="28" customHeight="true" spans="1:2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4"/>
      <c r="U2" s="10"/>
    </row>
    <row r="3" ht="17" customHeight="true" spans="2:21">
      <c r="B3" s="11"/>
      <c r="C3" s="12"/>
      <c r="D3" s="12"/>
      <c r="E3" s="12"/>
      <c r="F3" s="12"/>
      <c r="H3" s="12"/>
      <c r="S3" s="5"/>
      <c r="U3" s="27" t="s">
        <v>2</v>
      </c>
    </row>
    <row r="4" ht="30" customHeight="true" spans="1:21">
      <c r="A4" s="13" t="s">
        <v>3</v>
      </c>
      <c r="B4" s="14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5" t="s">
        <v>6</v>
      </c>
      <c r="U4" s="28" t="s">
        <v>7</v>
      </c>
    </row>
    <row r="5" ht="30" customHeight="true" spans="1:21">
      <c r="A5" s="13"/>
      <c r="B5" s="14"/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5" t="s">
        <v>14</v>
      </c>
      <c r="J5" s="15"/>
      <c r="K5" s="15"/>
      <c r="L5" s="15"/>
      <c r="M5" s="15"/>
      <c r="N5" s="15"/>
      <c r="O5" s="15"/>
      <c r="P5" s="15"/>
      <c r="Q5" s="15"/>
      <c r="R5" s="14" t="s">
        <v>15</v>
      </c>
      <c r="S5" s="16" t="s">
        <v>16</v>
      </c>
      <c r="T5" s="25"/>
      <c r="U5" s="28"/>
    </row>
    <row r="6" ht="126" customHeight="true" spans="1:21">
      <c r="A6" s="13"/>
      <c r="B6" s="14"/>
      <c r="C6" s="17"/>
      <c r="D6" s="17"/>
      <c r="E6" s="21"/>
      <c r="F6" s="21"/>
      <c r="G6" s="21"/>
      <c r="H6" s="21"/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3" t="s">
        <v>22</v>
      </c>
      <c r="O6" s="22" t="s">
        <v>23</v>
      </c>
      <c r="P6" s="22" t="s">
        <v>24</v>
      </c>
      <c r="Q6" s="22" t="s">
        <v>25</v>
      </c>
      <c r="R6" s="14"/>
      <c r="S6" s="17"/>
      <c r="T6" s="25"/>
      <c r="U6" s="28"/>
    </row>
    <row r="7" ht="35" customHeight="true" spans="1:21">
      <c r="A7" s="14" t="s">
        <v>4</v>
      </c>
      <c r="B7" s="18">
        <f>B8+B29</f>
        <v>108064.61</v>
      </c>
      <c r="C7" s="18">
        <f t="shared" ref="C7:U7" si="0">C8+C29</f>
        <v>12354.53</v>
      </c>
      <c r="D7" s="18">
        <f t="shared" si="0"/>
        <v>44717.87</v>
      </c>
      <c r="E7" s="18">
        <f t="shared" si="0"/>
        <v>5437</v>
      </c>
      <c r="F7" s="18">
        <f t="shared" si="0"/>
        <v>75</v>
      </c>
      <c r="G7" s="18">
        <f t="shared" si="0"/>
        <v>1666</v>
      </c>
      <c r="H7" s="18">
        <f t="shared" si="0"/>
        <v>2456.01</v>
      </c>
      <c r="I7" s="18">
        <f t="shared" si="0"/>
        <v>8299.77</v>
      </c>
      <c r="J7" s="18">
        <f t="shared" si="0"/>
        <v>65.7</v>
      </c>
      <c r="K7" s="18">
        <f t="shared" si="0"/>
        <v>503</v>
      </c>
      <c r="L7" s="18">
        <f t="shared" si="0"/>
        <v>75</v>
      </c>
      <c r="M7" s="18">
        <f t="shared" si="0"/>
        <v>167.45</v>
      </c>
      <c r="N7" s="18">
        <f t="shared" si="0"/>
        <v>3052.36</v>
      </c>
      <c r="O7" s="18">
        <f t="shared" si="0"/>
        <v>326.36</v>
      </c>
      <c r="P7" s="18">
        <f t="shared" si="0"/>
        <v>211</v>
      </c>
      <c r="Q7" s="18">
        <f t="shared" si="0"/>
        <v>3898.9</v>
      </c>
      <c r="R7" s="18">
        <f t="shared" si="0"/>
        <v>142</v>
      </c>
      <c r="S7" s="18">
        <f t="shared" si="0"/>
        <v>32916.43</v>
      </c>
      <c r="T7" s="18">
        <f t="shared" si="0"/>
        <v>79400.69</v>
      </c>
      <c r="U7" s="18">
        <f t="shared" si="0"/>
        <v>28663.92</v>
      </c>
    </row>
    <row r="8" s="1" customFormat="true" ht="35" customHeight="true" spans="1:21">
      <c r="A8" s="14" t="s">
        <v>26</v>
      </c>
      <c r="B8" s="18">
        <f t="shared" ref="B8:B13" si="1">SUM(C8:I8,S8,R8)</f>
        <v>92466.98</v>
      </c>
      <c r="C8" s="18">
        <f t="shared" ref="C8:U8" si="2">SUM(C9:C28)</f>
        <v>9151.93</v>
      </c>
      <c r="D8" s="18">
        <f t="shared" si="2"/>
        <v>39358.71</v>
      </c>
      <c r="E8" s="18">
        <f t="shared" si="2"/>
        <v>4623.67</v>
      </c>
      <c r="F8" s="18">
        <f t="shared" si="2"/>
        <v>53.5</v>
      </c>
      <c r="G8" s="18">
        <f t="shared" si="2"/>
        <v>1330.51</v>
      </c>
      <c r="H8" s="18">
        <f t="shared" si="2"/>
        <v>2203.33</v>
      </c>
      <c r="I8" s="18">
        <f t="shared" si="2"/>
        <v>6652.75</v>
      </c>
      <c r="J8" s="18">
        <f t="shared" si="2"/>
        <v>43.8</v>
      </c>
      <c r="K8" s="18">
        <f t="shared" si="2"/>
        <v>503</v>
      </c>
      <c r="L8" s="18">
        <f t="shared" si="2"/>
        <v>55</v>
      </c>
      <c r="M8" s="18">
        <f t="shared" si="2"/>
        <v>114.1</v>
      </c>
      <c r="N8" s="18">
        <f t="shared" si="2"/>
        <v>2731.36</v>
      </c>
      <c r="O8" s="18">
        <f t="shared" si="2"/>
        <v>251.65</v>
      </c>
      <c r="P8" s="18">
        <f t="shared" si="2"/>
        <v>139.1</v>
      </c>
      <c r="Q8" s="18">
        <f t="shared" si="2"/>
        <v>2814.74</v>
      </c>
      <c r="R8" s="18">
        <f t="shared" si="2"/>
        <v>54</v>
      </c>
      <c r="S8" s="18">
        <f t="shared" si="2"/>
        <v>29038.58</v>
      </c>
      <c r="T8" s="18">
        <f t="shared" si="2"/>
        <v>70355.89</v>
      </c>
      <c r="U8" s="18">
        <f t="shared" si="2"/>
        <v>22111.09</v>
      </c>
    </row>
    <row r="9" ht="35" customHeight="true" spans="1:21">
      <c r="A9" s="19" t="s">
        <v>27</v>
      </c>
      <c r="B9" s="20">
        <f t="shared" si="1"/>
        <v>36654.94</v>
      </c>
      <c r="C9" s="20">
        <v>1785.93</v>
      </c>
      <c r="D9" s="20">
        <v>19674.94</v>
      </c>
      <c r="E9" s="20">
        <v>616.82</v>
      </c>
      <c r="F9" s="20">
        <v>8</v>
      </c>
      <c r="G9" s="20">
        <v>223.78</v>
      </c>
      <c r="H9" s="20">
        <v>240</v>
      </c>
      <c r="I9" s="18">
        <f t="shared" ref="I8:I14" si="3">SUM(J9:Q9)</f>
        <v>973.27</v>
      </c>
      <c r="J9" s="20">
        <v>7.3</v>
      </c>
      <c r="K9" s="20">
        <v>8</v>
      </c>
      <c r="L9" s="20">
        <v>5</v>
      </c>
      <c r="M9" s="20">
        <v>32</v>
      </c>
      <c r="N9" s="20">
        <v>383.65</v>
      </c>
      <c r="O9" s="20">
        <v>36.29</v>
      </c>
      <c r="P9" s="20">
        <v>8.8</v>
      </c>
      <c r="Q9" s="20">
        <v>492.23</v>
      </c>
      <c r="R9" s="20">
        <v>10</v>
      </c>
      <c r="S9" s="20">
        <v>13122.2</v>
      </c>
      <c r="T9" s="26">
        <v>29970.54</v>
      </c>
      <c r="U9" s="29">
        <f t="shared" ref="U8:U38" si="4">B9-T9</f>
        <v>6684.4</v>
      </c>
    </row>
    <row r="10" ht="35" customHeight="true" spans="1:21">
      <c r="A10" s="19" t="s">
        <v>28</v>
      </c>
      <c r="B10" s="20">
        <f t="shared" si="1"/>
        <v>4107.22</v>
      </c>
      <c r="C10" s="20">
        <v>242.73</v>
      </c>
      <c r="D10" s="20">
        <v>847.59</v>
      </c>
      <c r="E10" s="20">
        <v>102.41</v>
      </c>
      <c r="F10" s="20"/>
      <c r="G10" s="20">
        <v>116.99</v>
      </c>
      <c r="H10" s="20">
        <v>204.5</v>
      </c>
      <c r="I10" s="18">
        <f t="shared" si="3"/>
        <v>441.93</v>
      </c>
      <c r="J10" s="20">
        <v>7.3</v>
      </c>
      <c r="K10" s="20">
        <v>25</v>
      </c>
      <c r="L10" s="20"/>
      <c r="M10" s="20"/>
      <c r="N10" s="20">
        <v>195.69</v>
      </c>
      <c r="O10" s="20">
        <v>7.77</v>
      </c>
      <c r="P10" s="20">
        <v>2.4</v>
      </c>
      <c r="Q10" s="20">
        <v>203.77</v>
      </c>
      <c r="R10" s="20">
        <v>0</v>
      </c>
      <c r="S10" s="20">
        <v>2151.07</v>
      </c>
      <c r="T10" s="26">
        <v>3028.88</v>
      </c>
      <c r="U10" s="29">
        <f t="shared" si="4"/>
        <v>1078.34</v>
      </c>
    </row>
    <row r="11" ht="35" customHeight="true" spans="1:21">
      <c r="A11" s="19" t="s">
        <v>29</v>
      </c>
      <c r="B11" s="20">
        <f t="shared" si="1"/>
        <v>3609.09</v>
      </c>
      <c r="C11" s="20">
        <v>648.76</v>
      </c>
      <c r="D11" s="20">
        <v>1290.05</v>
      </c>
      <c r="E11" s="20">
        <v>520.85</v>
      </c>
      <c r="F11" s="20"/>
      <c r="G11" s="20">
        <v>46.48</v>
      </c>
      <c r="H11" s="20">
        <v>130.65</v>
      </c>
      <c r="I11" s="18">
        <f t="shared" si="3"/>
        <v>340.79</v>
      </c>
      <c r="J11" s="20"/>
      <c r="K11" s="20">
        <v>26</v>
      </c>
      <c r="L11" s="20">
        <v>5</v>
      </c>
      <c r="M11" s="20"/>
      <c r="N11" s="20">
        <v>157.42</v>
      </c>
      <c r="O11" s="20">
        <v>8.66</v>
      </c>
      <c r="P11" s="20">
        <v>8.1</v>
      </c>
      <c r="Q11" s="20">
        <v>135.61</v>
      </c>
      <c r="R11" s="20">
        <v>0</v>
      </c>
      <c r="S11" s="20">
        <v>631.51</v>
      </c>
      <c r="T11" s="26">
        <v>2418.22</v>
      </c>
      <c r="U11" s="29">
        <f t="shared" si="4"/>
        <v>1190.87</v>
      </c>
    </row>
    <row r="12" ht="35" customHeight="true" spans="1:21">
      <c r="A12" s="19" t="s">
        <v>30</v>
      </c>
      <c r="B12" s="20">
        <f t="shared" si="1"/>
        <v>4383.2</v>
      </c>
      <c r="C12" s="20">
        <v>957.06</v>
      </c>
      <c r="D12" s="20">
        <v>2366.49</v>
      </c>
      <c r="E12" s="20">
        <v>305.4</v>
      </c>
      <c r="F12" s="20">
        <v>11.5</v>
      </c>
      <c r="G12" s="20">
        <v>83.84</v>
      </c>
      <c r="H12" s="20">
        <v>149.83</v>
      </c>
      <c r="I12" s="18">
        <f t="shared" si="3"/>
        <v>497.08</v>
      </c>
      <c r="J12" s="20">
        <v>7.3</v>
      </c>
      <c r="K12" s="20">
        <v>25</v>
      </c>
      <c r="L12" s="20">
        <v>5</v>
      </c>
      <c r="M12" s="20">
        <v>41.1</v>
      </c>
      <c r="N12" s="20">
        <v>156.19</v>
      </c>
      <c r="O12" s="20">
        <v>21.17</v>
      </c>
      <c r="P12" s="20">
        <v>4</v>
      </c>
      <c r="Q12" s="20">
        <v>237.32</v>
      </c>
      <c r="R12" s="20">
        <v>12</v>
      </c>
      <c r="S12" s="20">
        <v>0</v>
      </c>
      <c r="T12" s="26">
        <v>2892.76</v>
      </c>
      <c r="U12" s="29">
        <f t="shared" si="4"/>
        <v>1490.44</v>
      </c>
    </row>
    <row r="13" ht="35" customHeight="true" spans="1:21">
      <c r="A13" s="19" t="s">
        <v>31</v>
      </c>
      <c r="B13" s="20">
        <f t="shared" si="1"/>
        <v>2364.54</v>
      </c>
      <c r="C13" s="20">
        <v>185.22</v>
      </c>
      <c r="D13" s="20">
        <v>842.48</v>
      </c>
      <c r="E13" s="20">
        <v>177.89</v>
      </c>
      <c r="F13" s="20">
        <v>18</v>
      </c>
      <c r="G13" s="20">
        <v>20.28</v>
      </c>
      <c r="H13" s="20">
        <v>141.7</v>
      </c>
      <c r="I13" s="18">
        <f t="shared" si="3"/>
        <v>347.46</v>
      </c>
      <c r="J13" s="20"/>
      <c r="K13" s="20">
        <v>45</v>
      </c>
      <c r="L13" s="20"/>
      <c r="M13" s="20">
        <v>17</v>
      </c>
      <c r="N13" s="20">
        <v>113.99</v>
      </c>
      <c r="O13" s="20">
        <v>8.5</v>
      </c>
      <c r="P13" s="20">
        <v>8.3</v>
      </c>
      <c r="Q13" s="20">
        <v>154.67</v>
      </c>
      <c r="R13" s="20">
        <v>0</v>
      </c>
      <c r="S13" s="20">
        <v>631.51</v>
      </c>
      <c r="T13" s="26">
        <v>1604.83</v>
      </c>
      <c r="U13" s="29">
        <f t="shared" si="4"/>
        <v>759.71</v>
      </c>
    </row>
    <row r="14" ht="35" customHeight="true" spans="1:21">
      <c r="A14" s="19" t="s">
        <v>32</v>
      </c>
      <c r="B14" s="20">
        <f t="shared" ref="B14:B45" si="5">SUM(C14:I14,S14,R14)</f>
        <v>1294.81</v>
      </c>
      <c r="C14" s="20">
        <v>171.54</v>
      </c>
      <c r="D14" s="20">
        <v>439.85</v>
      </c>
      <c r="E14" s="20">
        <v>133.6</v>
      </c>
      <c r="F14" s="20"/>
      <c r="G14" s="20">
        <v>19.39</v>
      </c>
      <c r="H14" s="20">
        <v>26.65</v>
      </c>
      <c r="I14" s="18">
        <f t="shared" si="3"/>
        <v>220.92</v>
      </c>
      <c r="J14" s="20"/>
      <c r="K14" s="20">
        <v>25</v>
      </c>
      <c r="L14" s="20">
        <v>5</v>
      </c>
      <c r="M14" s="20"/>
      <c r="N14" s="20">
        <v>94.55</v>
      </c>
      <c r="O14" s="20">
        <v>5.38</v>
      </c>
      <c r="P14" s="20">
        <v>2.4</v>
      </c>
      <c r="Q14" s="20">
        <v>88.59</v>
      </c>
      <c r="R14" s="20">
        <v>0</v>
      </c>
      <c r="S14" s="20">
        <v>282.86</v>
      </c>
      <c r="T14" s="26">
        <v>900.34</v>
      </c>
      <c r="U14" s="29">
        <f t="shared" si="4"/>
        <v>394.47</v>
      </c>
    </row>
    <row r="15" ht="35" customHeight="true" spans="1:21">
      <c r="A15" s="19" t="s">
        <v>33</v>
      </c>
      <c r="B15" s="20">
        <f t="shared" si="5"/>
        <v>1308.04</v>
      </c>
      <c r="C15" s="20">
        <v>141.11</v>
      </c>
      <c r="D15" s="20">
        <v>468.71</v>
      </c>
      <c r="E15" s="20">
        <v>255.5</v>
      </c>
      <c r="F15" s="20"/>
      <c r="G15" s="20">
        <v>18.51</v>
      </c>
      <c r="H15" s="20">
        <v>143.3</v>
      </c>
      <c r="I15" s="18">
        <f t="shared" ref="I15:I46" si="6">SUM(J15:Q15)</f>
        <v>280.91</v>
      </c>
      <c r="J15" s="20"/>
      <c r="K15" s="20">
        <v>29</v>
      </c>
      <c r="L15" s="20">
        <v>5</v>
      </c>
      <c r="M15" s="20">
        <v>6</v>
      </c>
      <c r="N15" s="20">
        <v>114.6</v>
      </c>
      <c r="O15" s="20">
        <v>6.99</v>
      </c>
      <c r="P15" s="20">
        <v>3.2</v>
      </c>
      <c r="Q15" s="20">
        <v>116.12</v>
      </c>
      <c r="R15" s="20">
        <v>0</v>
      </c>
      <c r="S15" s="20">
        <v>0</v>
      </c>
      <c r="T15" s="26">
        <v>863.05</v>
      </c>
      <c r="U15" s="29">
        <f t="shared" si="4"/>
        <v>444.99</v>
      </c>
    </row>
    <row r="16" ht="35" customHeight="true" spans="1:21">
      <c r="A16" s="19" t="s">
        <v>34</v>
      </c>
      <c r="B16" s="20">
        <f t="shared" si="5"/>
        <v>6469.31</v>
      </c>
      <c r="C16" s="20">
        <v>570.77</v>
      </c>
      <c r="D16" s="20">
        <v>1291.89</v>
      </c>
      <c r="E16" s="20">
        <v>231.69</v>
      </c>
      <c r="F16" s="20"/>
      <c r="G16" s="20">
        <v>94.64</v>
      </c>
      <c r="H16" s="20">
        <v>124.14</v>
      </c>
      <c r="I16" s="18">
        <f t="shared" si="6"/>
        <v>284.78</v>
      </c>
      <c r="J16" s="20"/>
      <c r="K16" s="20">
        <v>26</v>
      </c>
      <c r="L16" s="20">
        <v>5</v>
      </c>
      <c r="M16" s="20"/>
      <c r="N16" s="20">
        <v>134.06</v>
      </c>
      <c r="O16" s="20">
        <v>6.05</v>
      </c>
      <c r="P16" s="20">
        <v>4</v>
      </c>
      <c r="Q16" s="20">
        <v>109.67</v>
      </c>
      <c r="R16" s="20">
        <v>10</v>
      </c>
      <c r="S16" s="20">
        <v>3861.4</v>
      </c>
      <c r="T16" s="26">
        <v>4968.78</v>
      </c>
      <c r="U16" s="29">
        <f t="shared" si="4"/>
        <v>1500.53</v>
      </c>
    </row>
    <row r="17" ht="35" customHeight="true" spans="1:21">
      <c r="A17" s="19" t="s">
        <v>35</v>
      </c>
      <c r="B17" s="20">
        <f t="shared" si="5"/>
        <v>601.61</v>
      </c>
      <c r="C17" s="20">
        <v>81.31</v>
      </c>
      <c r="D17" s="20">
        <v>261.32</v>
      </c>
      <c r="E17" s="20">
        <v>91.96</v>
      </c>
      <c r="F17" s="20"/>
      <c r="G17" s="20">
        <v>9.52</v>
      </c>
      <c r="H17" s="20">
        <v>19.4</v>
      </c>
      <c r="I17" s="18">
        <f t="shared" si="6"/>
        <v>131.1</v>
      </c>
      <c r="J17" s="20"/>
      <c r="K17" s="20">
        <v>17</v>
      </c>
      <c r="L17" s="20">
        <v>5</v>
      </c>
      <c r="M17" s="20"/>
      <c r="N17" s="20">
        <v>78.06</v>
      </c>
      <c r="O17" s="20">
        <v>6.4</v>
      </c>
      <c r="P17" s="20">
        <v>0.8</v>
      </c>
      <c r="Q17" s="20">
        <v>23.84</v>
      </c>
      <c r="R17" s="20">
        <v>0</v>
      </c>
      <c r="S17" s="20">
        <v>7</v>
      </c>
      <c r="T17" s="26">
        <v>496.66</v>
      </c>
      <c r="U17" s="29">
        <f t="shared" si="4"/>
        <v>104.95</v>
      </c>
    </row>
    <row r="18" ht="35" customHeight="true" spans="1:21">
      <c r="A18" s="19" t="s">
        <v>36</v>
      </c>
      <c r="B18" s="20">
        <f t="shared" si="5"/>
        <v>10090.52</v>
      </c>
      <c r="C18" s="20">
        <v>954.28</v>
      </c>
      <c r="D18" s="20">
        <v>2621.55</v>
      </c>
      <c r="E18" s="20">
        <v>249.56</v>
      </c>
      <c r="F18" s="20"/>
      <c r="G18" s="20">
        <v>40.81</v>
      </c>
      <c r="H18" s="20">
        <v>78.54</v>
      </c>
      <c r="I18" s="18">
        <f t="shared" si="6"/>
        <v>264.87</v>
      </c>
      <c r="J18" s="20">
        <v>7.3</v>
      </c>
      <c r="K18" s="20">
        <v>24.5</v>
      </c>
      <c r="L18" s="20"/>
      <c r="M18" s="20"/>
      <c r="N18" s="20">
        <v>110.62</v>
      </c>
      <c r="O18" s="20">
        <v>21.84</v>
      </c>
      <c r="P18" s="20">
        <v>0.8</v>
      </c>
      <c r="Q18" s="20">
        <v>99.81</v>
      </c>
      <c r="R18" s="20">
        <v>0</v>
      </c>
      <c r="S18" s="20">
        <v>5880.91</v>
      </c>
      <c r="T18" s="26">
        <v>7798.35</v>
      </c>
      <c r="U18" s="29">
        <f t="shared" si="4"/>
        <v>2292.17</v>
      </c>
    </row>
    <row r="19" ht="35" customHeight="true" spans="1:21">
      <c r="A19" s="19" t="s">
        <v>37</v>
      </c>
      <c r="B19" s="20">
        <f t="shared" si="5"/>
        <v>3676.85</v>
      </c>
      <c r="C19" s="20">
        <v>515.66</v>
      </c>
      <c r="D19" s="20">
        <v>1120.38</v>
      </c>
      <c r="E19" s="20">
        <v>180.57</v>
      </c>
      <c r="F19" s="20"/>
      <c r="G19" s="20">
        <v>125.72</v>
      </c>
      <c r="H19" s="20">
        <v>275.53</v>
      </c>
      <c r="I19" s="18">
        <f t="shared" si="6"/>
        <v>302.38</v>
      </c>
      <c r="J19" s="20"/>
      <c r="K19" s="20">
        <v>18.5</v>
      </c>
      <c r="L19" s="20"/>
      <c r="M19" s="20"/>
      <c r="N19" s="20">
        <v>109.76</v>
      </c>
      <c r="O19" s="20">
        <v>9.41</v>
      </c>
      <c r="P19" s="20">
        <v>15.8</v>
      </c>
      <c r="Q19" s="20">
        <v>148.91</v>
      </c>
      <c r="R19" s="20">
        <v>12</v>
      </c>
      <c r="S19" s="20">
        <v>1144.61</v>
      </c>
      <c r="T19" s="26">
        <v>2695.94</v>
      </c>
      <c r="U19" s="29">
        <f t="shared" si="4"/>
        <v>980.91</v>
      </c>
    </row>
    <row r="20" ht="35" customHeight="true" spans="1:21">
      <c r="A20" s="19" t="s">
        <v>38</v>
      </c>
      <c r="B20" s="20">
        <f t="shared" si="5"/>
        <v>3802.14</v>
      </c>
      <c r="C20" s="20">
        <v>563.14</v>
      </c>
      <c r="D20" s="20">
        <v>1669.07</v>
      </c>
      <c r="E20" s="20">
        <v>365.07</v>
      </c>
      <c r="F20" s="20"/>
      <c r="G20" s="20">
        <v>246.86</v>
      </c>
      <c r="H20" s="20">
        <v>154.41</v>
      </c>
      <c r="I20" s="18">
        <f t="shared" si="6"/>
        <v>458.23</v>
      </c>
      <c r="J20" s="20"/>
      <c r="K20" s="20">
        <v>31</v>
      </c>
      <c r="L20" s="20"/>
      <c r="M20" s="20"/>
      <c r="N20" s="20">
        <v>135.62</v>
      </c>
      <c r="O20" s="20">
        <v>18.68</v>
      </c>
      <c r="P20" s="20">
        <v>27.4</v>
      </c>
      <c r="Q20" s="20">
        <v>245.53</v>
      </c>
      <c r="R20" s="20">
        <v>0</v>
      </c>
      <c r="S20" s="20">
        <v>345.36</v>
      </c>
      <c r="T20" s="26">
        <v>2638.69</v>
      </c>
      <c r="U20" s="29">
        <f t="shared" si="4"/>
        <v>1163.45</v>
      </c>
    </row>
    <row r="21" ht="35" customHeight="true" spans="1:21">
      <c r="A21" s="19" t="s">
        <v>39</v>
      </c>
      <c r="B21" s="20">
        <f t="shared" si="5"/>
        <v>2001.52</v>
      </c>
      <c r="C21" s="20">
        <v>187.22</v>
      </c>
      <c r="D21" s="20">
        <v>1030.32</v>
      </c>
      <c r="E21" s="20">
        <v>140.99</v>
      </c>
      <c r="F21" s="20"/>
      <c r="G21" s="20">
        <v>18.93</v>
      </c>
      <c r="H21" s="20">
        <v>57.7</v>
      </c>
      <c r="I21" s="18">
        <f t="shared" si="6"/>
        <v>224.29</v>
      </c>
      <c r="J21" s="20">
        <v>7.3</v>
      </c>
      <c r="K21" s="20">
        <v>28</v>
      </c>
      <c r="L21" s="20"/>
      <c r="M21" s="20"/>
      <c r="N21" s="20">
        <v>93.22</v>
      </c>
      <c r="O21" s="20">
        <v>8.39</v>
      </c>
      <c r="P21" s="20">
        <v>5.9</v>
      </c>
      <c r="Q21" s="20">
        <v>81.48</v>
      </c>
      <c r="R21" s="20">
        <v>0</v>
      </c>
      <c r="S21" s="20">
        <v>342.07</v>
      </c>
      <c r="T21" s="26">
        <v>1345.24</v>
      </c>
      <c r="U21" s="29">
        <f t="shared" si="4"/>
        <v>656.28</v>
      </c>
    </row>
    <row r="22" ht="35" customHeight="true" spans="1:21">
      <c r="A22" s="19" t="s">
        <v>40</v>
      </c>
      <c r="B22" s="20">
        <f t="shared" si="5"/>
        <v>2680.51</v>
      </c>
      <c r="C22" s="20">
        <v>532.52</v>
      </c>
      <c r="D22" s="20">
        <v>1248.94</v>
      </c>
      <c r="E22" s="20">
        <v>179.48</v>
      </c>
      <c r="F22" s="20"/>
      <c r="G22" s="20">
        <v>41.63</v>
      </c>
      <c r="H22" s="20">
        <v>116.3</v>
      </c>
      <c r="I22" s="18">
        <f t="shared" si="6"/>
        <v>351.14</v>
      </c>
      <c r="J22" s="20">
        <v>7.3</v>
      </c>
      <c r="K22" s="20">
        <v>33</v>
      </c>
      <c r="L22" s="20"/>
      <c r="M22" s="20"/>
      <c r="N22" s="20">
        <v>140.82</v>
      </c>
      <c r="O22" s="20">
        <v>18.13</v>
      </c>
      <c r="P22" s="20">
        <v>11.6</v>
      </c>
      <c r="Q22" s="20">
        <v>140.29</v>
      </c>
      <c r="R22" s="20">
        <v>0</v>
      </c>
      <c r="S22" s="20">
        <v>210.5</v>
      </c>
      <c r="T22" s="26">
        <v>1896.51</v>
      </c>
      <c r="U22" s="29">
        <f t="shared" si="4"/>
        <v>784</v>
      </c>
    </row>
    <row r="23" ht="35" customHeight="true" spans="1:21">
      <c r="A23" s="19" t="s">
        <v>41</v>
      </c>
      <c r="B23" s="20">
        <f t="shared" si="5"/>
        <v>2302.87</v>
      </c>
      <c r="C23" s="20">
        <v>449.34</v>
      </c>
      <c r="D23" s="20">
        <v>1164.3</v>
      </c>
      <c r="E23" s="20">
        <v>251.77</v>
      </c>
      <c r="F23" s="20"/>
      <c r="G23" s="20">
        <v>38.21</v>
      </c>
      <c r="H23" s="20">
        <v>20.7</v>
      </c>
      <c r="I23" s="18">
        <f t="shared" si="6"/>
        <v>279.74</v>
      </c>
      <c r="J23" s="20"/>
      <c r="K23" s="20">
        <v>22</v>
      </c>
      <c r="L23" s="20">
        <v>5</v>
      </c>
      <c r="M23" s="20">
        <v>6</v>
      </c>
      <c r="N23" s="20">
        <v>120.32</v>
      </c>
      <c r="O23" s="20">
        <v>19.83</v>
      </c>
      <c r="P23" s="20">
        <v>9.2</v>
      </c>
      <c r="Q23" s="20">
        <v>97.39</v>
      </c>
      <c r="R23" s="20">
        <v>10</v>
      </c>
      <c r="S23" s="20">
        <v>88.81</v>
      </c>
      <c r="T23" s="26">
        <v>1757.6</v>
      </c>
      <c r="U23" s="29">
        <f t="shared" si="4"/>
        <v>545.27</v>
      </c>
    </row>
    <row r="24" ht="35" customHeight="true" spans="1:21">
      <c r="A24" s="19" t="s">
        <v>42</v>
      </c>
      <c r="B24" s="20">
        <f t="shared" si="5"/>
        <v>1768.5</v>
      </c>
      <c r="C24" s="20">
        <v>254.38</v>
      </c>
      <c r="D24" s="20">
        <v>675.05</v>
      </c>
      <c r="E24" s="20">
        <v>213.2</v>
      </c>
      <c r="F24" s="20">
        <v>8</v>
      </c>
      <c r="G24" s="20">
        <v>105.04</v>
      </c>
      <c r="H24" s="20">
        <v>143.71</v>
      </c>
      <c r="I24" s="18">
        <f t="shared" si="6"/>
        <v>254</v>
      </c>
      <c r="J24" s="20"/>
      <c r="K24" s="20">
        <v>29</v>
      </c>
      <c r="L24" s="20"/>
      <c r="M24" s="20"/>
      <c r="N24" s="20">
        <v>102.06</v>
      </c>
      <c r="O24" s="20">
        <v>10.85</v>
      </c>
      <c r="P24" s="20">
        <v>6.5</v>
      </c>
      <c r="Q24" s="20">
        <v>105.59</v>
      </c>
      <c r="R24" s="20">
        <v>0</v>
      </c>
      <c r="S24" s="20">
        <v>115.12</v>
      </c>
      <c r="T24" s="26">
        <v>1300.25</v>
      </c>
      <c r="U24" s="29">
        <f t="shared" si="4"/>
        <v>468.25</v>
      </c>
    </row>
    <row r="25" ht="35" customHeight="true" spans="1:21">
      <c r="A25" s="19" t="s">
        <v>43</v>
      </c>
      <c r="B25" s="20">
        <f t="shared" si="5"/>
        <v>1843.41</v>
      </c>
      <c r="C25" s="20">
        <v>310.91</v>
      </c>
      <c r="D25" s="20">
        <v>799.42</v>
      </c>
      <c r="E25" s="20">
        <v>225.83</v>
      </c>
      <c r="F25" s="20">
        <v>8</v>
      </c>
      <c r="G25" s="20">
        <v>29.55</v>
      </c>
      <c r="H25" s="20">
        <v>121.75</v>
      </c>
      <c r="I25" s="18">
        <f t="shared" si="6"/>
        <v>308.48</v>
      </c>
      <c r="J25" s="20"/>
      <c r="K25" s="20">
        <v>29</v>
      </c>
      <c r="L25" s="20"/>
      <c r="M25" s="20">
        <v>6</v>
      </c>
      <c r="N25" s="20">
        <v>116.69</v>
      </c>
      <c r="O25" s="20">
        <v>6.88</v>
      </c>
      <c r="P25" s="20">
        <v>10.8</v>
      </c>
      <c r="Q25" s="20">
        <v>139.11</v>
      </c>
      <c r="R25" s="20">
        <v>0</v>
      </c>
      <c r="S25" s="20">
        <v>39.47</v>
      </c>
      <c r="T25" s="26">
        <v>1249.64</v>
      </c>
      <c r="U25" s="29">
        <f t="shared" si="4"/>
        <v>593.77</v>
      </c>
    </row>
    <row r="26" ht="35" customHeight="true" spans="1:21">
      <c r="A26" s="19" t="s">
        <v>44</v>
      </c>
      <c r="B26" s="20">
        <f t="shared" si="5"/>
        <v>947.16</v>
      </c>
      <c r="C26" s="20">
        <v>190.27</v>
      </c>
      <c r="D26" s="20">
        <v>366.05</v>
      </c>
      <c r="E26" s="20">
        <v>110.31</v>
      </c>
      <c r="F26" s="20"/>
      <c r="G26" s="20">
        <v>16.75</v>
      </c>
      <c r="H26" s="20">
        <v>24.82</v>
      </c>
      <c r="I26" s="18">
        <f t="shared" si="6"/>
        <v>212.65</v>
      </c>
      <c r="J26" s="20"/>
      <c r="K26" s="20">
        <v>20</v>
      </c>
      <c r="L26" s="20">
        <v>5</v>
      </c>
      <c r="M26" s="20"/>
      <c r="N26" s="20">
        <v>122.41</v>
      </c>
      <c r="O26" s="20">
        <v>7.7</v>
      </c>
      <c r="P26" s="20">
        <v>1.6</v>
      </c>
      <c r="Q26" s="20">
        <v>55.94</v>
      </c>
      <c r="R26" s="20">
        <v>0</v>
      </c>
      <c r="S26" s="20">
        <v>26.31</v>
      </c>
      <c r="T26" s="26">
        <v>598.87</v>
      </c>
      <c r="U26" s="29">
        <f t="shared" si="4"/>
        <v>348.29</v>
      </c>
    </row>
    <row r="27" ht="35" customHeight="true" spans="1:21">
      <c r="A27" s="19" t="s">
        <v>45</v>
      </c>
      <c r="B27" s="20">
        <f t="shared" si="5"/>
        <v>1281.61</v>
      </c>
      <c r="C27" s="20">
        <v>242.52</v>
      </c>
      <c r="D27" s="20">
        <v>633.87</v>
      </c>
      <c r="E27" s="20">
        <v>146.3</v>
      </c>
      <c r="F27" s="20"/>
      <c r="G27" s="20">
        <v>22.39</v>
      </c>
      <c r="H27" s="20">
        <v>11.7</v>
      </c>
      <c r="I27" s="18">
        <f t="shared" si="6"/>
        <v>195.23</v>
      </c>
      <c r="J27" s="20"/>
      <c r="K27" s="20">
        <v>22</v>
      </c>
      <c r="L27" s="20">
        <v>5</v>
      </c>
      <c r="M27" s="20">
        <v>6</v>
      </c>
      <c r="N27" s="20">
        <v>93.46</v>
      </c>
      <c r="O27" s="20">
        <v>15.63</v>
      </c>
      <c r="P27" s="20">
        <v>1.6</v>
      </c>
      <c r="Q27" s="20">
        <v>51.54</v>
      </c>
      <c r="R27" s="20">
        <v>0</v>
      </c>
      <c r="S27" s="20">
        <v>29.6</v>
      </c>
      <c r="T27" s="26">
        <v>1052.37</v>
      </c>
      <c r="U27" s="29">
        <f t="shared" si="4"/>
        <v>229.24</v>
      </c>
    </row>
    <row r="28" ht="35" customHeight="true" spans="1:21">
      <c r="A28" s="19" t="s">
        <v>46</v>
      </c>
      <c r="B28" s="20">
        <f t="shared" si="5"/>
        <v>1279.13</v>
      </c>
      <c r="C28" s="20">
        <v>167.26</v>
      </c>
      <c r="D28" s="20">
        <v>546.44</v>
      </c>
      <c r="E28" s="20">
        <v>124.47</v>
      </c>
      <c r="F28" s="20"/>
      <c r="G28" s="20">
        <v>11.19</v>
      </c>
      <c r="H28" s="20">
        <v>18</v>
      </c>
      <c r="I28" s="18">
        <f t="shared" si="6"/>
        <v>283.5</v>
      </c>
      <c r="J28" s="20"/>
      <c r="K28" s="20">
        <v>20</v>
      </c>
      <c r="L28" s="20">
        <v>5</v>
      </c>
      <c r="M28" s="20"/>
      <c r="N28" s="20">
        <v>158.17</v>
      </c>
      <c r="O28" s="20">
        <v>7.1</v>
      </c>
      <c r="P28" s="20">
        <v>5.9</v>
      </c>
      <c r="Q28" s="20">
        <v>87.33</v>
      </c>
      <c r="R28" s="20">
        <v>0</v>
      </c>
      <c r="S28" s="20">
        <v>128.27</v>
      </c>
      <c r="T28" s="26">
        <v>878.37</v>
      </c>
      <c r="U28" s="29">
        <f t="shared" si="4"/>
        <v>400.76</v>
      </c>
    </row>
    <row r="29" s="1" customFormat="true" ht="35" customHeight="true" spans="1:21">
      <c r="A29" s="14" t="s">
        <v>47</v>
      </c>
      <c r="B29" s="18">
        <f t="shared" si="5"/>
        <v>15597.63</v>
      </c>
      <c r="C29" s="18">
        <f t="shared" ref="C29:U29" si="7">SUM(C30:C64)</f>
        <v>3202.6</v>
      </c>
      <c r="D29" s="18">
        <f t="shared" si="7"/>
        <v>5359.16</v>
      </c>
      <c r="E29" s="18">
        <f t="shared" si="7"/>
        <v>813.33</v>
      </c>
      <c r="F29" s="18">
        <f t="shared" si="7"/>
        <v>21.5</v>
      </c>
      <c r="G29" s="18">
        <f t="shared" si="7"/>
        <v>335.49</v>
      </c>
      <c r="H29" s="18">
        <f t="shared" si="7"/>
        <v>252.68</v>
      </c>
      <c r="I29" s="18">
        <f t="shared" si="7"/>
        <v>1647.02</v>
      </c>
      <c r="J29" s="18">
        <f t="shared" si="7"/>
        <v>21.9</v>
      </c>
      <c r="K29" s="18">
        <f t="shared" si="7"/>
        <v>0</v>
      </c>
      <c r="L29" s="18">
        <f t="shared" si="7"/>
        <v>20</v>
      </c>
      <c r="M29" s="18">
        <f t="shared" si="7"/>
        <v>53.35</v>
      </c>
      <c r="N29" s="18">
        <f t="shared" si="7"/>
        <v>321</v>
      </c>
      <c r="O29" s="18">
        <f t="shared" si="7"/>
        <v>74.71</v>
      </c>
      <c r="P29" s="18">
        <f t="shared" si="7"/>
        <v>71.8999999999999</v>
      </c>
      <c r="Q29" s="18">
        <f t="shared" si="7"/>
        <v>1084.16</v>
      </c>
      <c r="R29" s="18">
        <f t="shared" si="7"/>
        <v>88</v>
      </c>
      <c r="S29" s="18">
        <f t="shared" si="7"/>
        <v>3877.85</v>
      </c>
      <c r="T29" s="18">
        <f t="shared" si="7"/>
        <v>9044.8</v>
      </c>
      <c r="U29" s="18">
        <f t="shared" si="7"/>
        <v>6552.83</v>
      </c>
    </row>
    <row r="30" ht="35" customHeight="true" spans="1:21">
      <c r="A30" s="19" t="s">
        <v>48</v>
      </c>
      <c r="B30" s="20">
        <f t="shared" si="5"/>
        <v>102.12</v>
      </c>
      <c r="C30" s="20">
        <v>6.53</v>
      </c>
      <c r="D30" s="20">
        <v>26.71</v>
      </c>
      <c r="E30" s="20">
        <v>4.03</v>
      </c>
      <c r="F30" s="20"/>
      <c r="G30" s="20">
        <v>1.84</v>
      </c>
      <c r="H30" s="20">
        <v>4</v>
      </c>
      <c r="I30" s="18">
        <f t="shared" si="6"/>
        <v>32.7</v>
      </c>
      <c r="J30" s="20"/>
      <c r="K30" s="20"/>
      <c r="L30" s="20"/>
      <c r="M30" s="20"/>
      <c r="N30" s="20">
        <v>7.58</v>
      </c>
      <c r="O30" s="20">
        <v>0.28</v>
      </c>
      <c r="P30" s="20">
        <v>4.3</v>
      </c>
      <c r="Q30" s="20">
        <v>20.54</v>
      </c>
      <c r="R30" s="20">
        <v>0</v>
      </c>
      <c r="S30" s="20">
        <v>26.31</v>
      </c>
      <c r="T30" s="26">
        <v>48.06</v>
      </c>
      <c r="U30" s="29">
        <f t="shared" si="4"/>
        <v>54.06</v>
      </c>
    </row>
    <row r="31" ht="35" customHeight="true" spans="1:21">
      <c r="A31" s="19" t="s">
        <v>49</v>
      </c>
      <c r="B31" s="20">
        <f t="shared" si="5"/>
        <v>343.74</v>
      </c>
      <c r="C31" s="20">
        <v>74.17</v>
      </c>
      <c r="D31" s="20">
        <v>69.07</v>
      </c>
      <c r="E31" s="20">
        <v>22.22</v>
      </c>
      <c r="F31" s="20"/>
      <c r="G31" s="20">
        <v>3.68</v>
      </c>
      <c r="H31" s="20">
        <v>30.55</v>
      </c>
      <c r="I31" s="18">
        <f t="shared" si="6"/>
        <v>55.24</v>
      </c>
      <c r="J31" s="20"/>
      <c r="K31" s="20"/>
      <c r="L31" s="20"/>
      <c r="M31" s="20"/>
      <c r="N31" s="20">
        <v>7.58</v>
      </c>
      <c r="O31" s="20">
        <v>2.57</v>
      </c>
      <c r="P31" s="20">
        <v>4.1</v>
      </c>
      <c r="Q31" s="20">
        <v>40.99</v>
      </c>
      <c r="R31" s="20">
        <v>0</v>
      </c>
      <c r="S31" s="20">
        <v>88.81</v>
      </c>
      <c r="T31" s="26">
        <v>211.91</v>
      </c>
      <c r="U31" s="29">
        <f t="shared" si="4"/>
        <v>131.83</v>
      </c>
    </row>
    <row r="32" ht="35" customHeight="true" spans="1:21">
      <c r="A32" s="19" t="s">
        <v>50</v>
      </c>
      <c r="B32" s="20">
        <f t="shared" si="5"/>
        <v>173.82</v>
      </c>
      <c r="C32" s="20">
        <v>19.97</v>
      </c>
      <c r="D32" s="20">
        <v>51.29</v>
      </c>
      <c r="E32" s="20">
        <v>11.95</v>
      </c>
      <c r="F32" s="20">
        <v>3.5</v>
      </c>
      <c r="G32" s="20">
        <v>1.94</v>
      </c>
      <c r="H32" s="20">
        <v>0</v>
      </c>
      <c r="I32" s="18">
        <f t="shared" si="6"/>
        <v>40.7</v>
      </c>
      <c r="J32" s="20"/>
      <c r="K32" s="20"/>
      <c r="L32" s="20"/>
      <c r="M32" s="20"/>
      <c r="N32" s="20">
        <v>7.58</v>
      </c>
      <c r="O32" s="20">
        <v>0.73</v>
      </c>
      <c r="P32" s="20">
        <v>0.8</v>
      </c>
      <c r="Q32" s="20">
        <v>31.59</v>
      </c>
      <c r="R32" s="20">
        <v>5</v>
      </c>
      <c r="S32" s="20">
        <v>39.47</v>
      </c>
      <c r="T32" s="26">
        <v>86.91</v>
      </c>
      <c r="U32" s="29">
        <f t="shared" si="4"/>
        <v>86.91</v>
      </c>
    </row>
    <row r="33" ht="35" customHeight="true" spans="1:21">
      <c r="A33" s="19" t="s">
        <v>51</v>
      </c>
      <c r="B33" s="20">
        <f t="shared" si="5"/>
        <v>135.68</v>
      </c>
      <c r="C33" s="20">
        <v>22.43</v>
      </c>
      <c r="D33" s="20">
        <v>56.2</v>
      </c>
      <c r="E33" s="20">
        <v>10.96</v>
      </c>
      <c r="F33" s="20"/>
      <c r="G33" s="20">
        <v>2.02</v>
      </c>
      <c r="H33" s="20">
        <v>0</v>
      </c>
      <c r="I33" s="18">
        <f t="shared" si="6"/>
        <v>34.07</v>
      </c>
      <c r="J33" s="20"/>
      <c r="K33" s="20"/>
      <c r="L33" s="20"/>
      <c r="M33" s="20"/>
      <c r="N33" s="20">
        <v>7.58</v>
      </c>
      <c r="O33" s="20">
        <v>0.2</v>
      </c>
      <c r="P33" s="20">
        <v>0.8</v>
      </c>
      <c r="Q33" s="20">
        <v>25.49</v>
      </c>
      <c r="R33" s="20">
        <v>10</v>
      </c>
      <c r="S33" s="20"/>
      <c r="T33" s="26">
        <v>58.07</v>
      </c>
      <c r="U33" s="29">
        <f t="shared" si="4"/>
        <v>77.61</v>
      </c>
    </row>
    <row r="34" ht="35" customHeight="true" spans="1:21">
      <c r="A34" s="19" t="s">
        <v>52</v>
      </c>
      <c r="B34" s="20">
        <f t="shared" si="5"/>
        <v>198.86</v>
      </c>
      <c r="C34" s="20">
        <v>47.86</v>
      </c>
      <c r="D34" s="20">
        <v>80.83</v>
      </c>
      <c r="E34" s="20">
        <v>10.65</v>
      </c>
      <c r="F34" s="20">
        <v>3.5</v>
      </c>
      <c r="G34" s="20">
        <v>3.96</v>
      </c>
      <c r="H34" s="20">
        <v>8.5</v>
      </c>
      <c r="I34" s="18">
        <f t="shared" si="6"/>
        <v>38.56</v>
      </c>
      <c r="J34" s="20"/>
      <c r="K34" s="20"/>
      <c r="L34" s="20">
        <v>5</v>
      </c>
      <c r="M34" s="20"/>
      <c r="N34" s="20">
        <v>7.58</v>
      </c>
      <c r="O34" s="20">
        <v>0.79</v>
      </c>
      <c r="P34" s="20">
        <v>0.8</v>
      </c>
      <c r="Q34" s="20">
        <v>24.39</v>
      </c>
      <c r="R34" s="20">
        <v>5</v>
      </c>
      <c r="S34" s="20"/>
      <c r="T34" s="26">
        <v>84.78</v>
      </c>
      <c r="U34" s="29">
        <f t="shared" si="4"/>
        <v>114.08</v>
      </c>
    </row>
    <row r="35" ht="35" customHeight="true" spans="1:21">
      <c r="A35" s="19" t="s">
        <v>53</v>
      </c>
      <c r="B35" s="20">
        <f t="shared" si="5"/>
        <v>295.07</v>
      </c>
      <c r="C35" s="20">
        <v>68.14</v>
      </c>
      <c r="D35" s="20">
        <v>87.51</v>
      </c>
      <c r="E35" s="20">
        <v>14.49</v>
      </c>
      <c r="F35" s="20"/>
      <c r="G35" s="20">
        <v>4.78</v>
      </c>
      <c r="H35" s="20">
        <v>0</v>
      </c>
      <c r="I35" s="18">
        <f t="shared" si="6"/>
        <v>54.37</v>
      </c>
      <c r="J35" s="20"/>
      <c r="K35" s="20"/>
      <c r="L35" s="20">
        <v>5</v>
      </c>
      <c r="M35" s="20"/>
      <c r="N35" s="20">
        <v>14.07</v>
      </c>
      <c r="O35" s="20">
        <v>0.76</v>
      </c>
      <c r="P35" s="20">
        <v>4.1</v>
      </c>
      <c r="Q35" s="20">
        <v>30.44</v>
      </c>
      <c r="R35" s="20">
        <v>0</v>
      </c>
      <c r="S35" s="20">
        <v>65.78</v>
      </c>
      <c r="T35" s="26">
        <v>182.91</v>
      </c>
      <c r="U35" s="29">
        <f t="shared" si="4"/>
        <v>112.16</v>
      </c>
    </row>
    <row r="36" ht="35" customHeight="true" spans="1:21">
      <c r="A36" s="19" t="s">
        <v>54</v>
      </c>
      <c r="B36" s="20">
        <f t="shared" si="5"/>
        <v>927.33</v>
      </c>
      <c r="C36" s="20">
        <v>65.6</v>
      </c>
      <c r="D36" s="20">
        <v>91.67</v>
      </c>
      <c r="E36" s="20">
        <v>18.74</v>
      </c>
      <c r="F36" s="20"/>
      <c r="G36" s="20">
        <v>7.83</v>
      </c>
      <c r="H36" s="20">
        <v>4</v>
      </c>
      <c r="I36" s="18">
        <f t="shared" si="6"/>
        <v>48.78</v>
      </c>
      <c r="J36" s="20"/>
      <c r="K36" s="20"/>
      <c r="L36" s="20"/>
      <c r="M36" s="20"/>
      <c r="N36" s="20">
        <v>7.58</v>
      </c>
      <c r="O36" s="20">
        <v>0.95</v>
      </c>
      <c r="P36" s="20">
        <v>4.3</v>
      </c>
      <c r="Q36" s="20">
        <v>35.95</v>
      </c>
      <c r="R36" s="20">
        <v>0</v>
      </c>
      <c r="S36" s="20">
        <v>690.71</v>
      </c>
      <c r="T36" s="26">
        <v>666.03</v>
      </c>
      <c r="U36" s="29">
        <f t="shared" si="4"/>
        <v>261.3</v>
      </c>
    </row>
    <row r="37" ht="35" customHeight="true" spans="1:21">
      <c r="A37" s="19" t="s">
        <v>55</v>
      </c>
      <c r="B37" s="20">
        <f t="shared" si="5"/>
        <v>210.87</v>
      </c>
      <c r="C37" s="20">
        <v>34.15</v>
      </c>
      <c r="D37" s="20">
        <v>57.4</v>
      </c>
      <c r="E37" s="20">
        <v>10.6</v>
      </c>
      <c r="F37" s="20"/>
      <c r="G37" s="20">
        <v>3.25</v>
      </c>
      <c r="H37" s="20">
        <v>68.08</v>
      </c>
      <c r="I37" s="18">
        <f t="shared" si="6"/>
        <v>37.39</v>
      </c>
      <c r="J37" s="20"/>
      <c r="K37" s="20"/>
      <c r="L37" s="20"/>
      <c r="M37" s="20"/>
      <c r="N37" s="20">
        <v>7.58</v>
      </c>
      <c r="O37" s="20">
        <v>0.22</v>
      </c>
      <c r="P37" s="20">
        <v>0.8</v>
      </c>
      <c r="Q37" s="20">
        <v>28.79</v>
      </c>
      <c r="R37" s="20">
        <v>0</v>
      </c>
      <c r="S37" s="20"/>
      <c r="T37" s="26">
        <v>122.42</v>
      </c>
      <c r="U37" s="29">
        <f t="shared" si="4"/>
        <v>88.45</v>
      </c>
    </row>
    <row r="38" ht="35" customHeight="true" spans="1:21">
      <c r="A38" s="19" t="s">
        <v>56</v>
      </c>
      <c r="B38" s="20">
        <f t="shared" si="5"/>
        <v>294.23</v>
      </c>
      <c r="C38" s="20">
        <v>84.77</v>
      </c>
      <c r="D38" s="20">
        <v>119.41</v>
      </c>
      <c r="E38" s="20">
        <v>29.25</v>
      </c>
      <c r="F38" s="20"/>
      <c r="G38" s="20">
        <v>8.91</v>
      </c>
      <c r="H38" s="20">
        <v>0</v>
      </c>
      <c r="I38" s="18">
        <f t="shared" si="6"/>
        <v>51.89</v>
      </c>
      <c r="J38" s="20"/>
      <c r="K38" s="20"/>
      <c r="L38" s="20"/>
      <c r="M38" s="20">
        <v>8.3</v>
      </c>
      <c r="N38" s="20">
        <v>7.58</v>
      </c>
      <c r="O38" s="20">
        <v>0.92</v>
      </c>
      <c r="P38" s="20">
        <v>4.1</v>
      </c>
      <c r="Q38" s="20">
        <v>30.99</v>
      </c>
      <c r="R38" s="20">
        <v>0</v>
      </c>
      <c r="S38" s="20"/>
      <c r="T38" s="26">
        <v>131.7</v>
      </c>
      <c r="U38" s="29">
        <f t="shared" si="4"/>
        <v>162.53</v>
      </c>
    </row>
    <row r="39" ht="35" customHeight="true" spans="1:21">
      <c r="A39" s="19" t="s">
        <v>57</v>
      </c>
      <c r="B39" s="20">
        <f t="shared" si="5"/>
        <v>487.22</v>
      </c>
      <c r="C39" s="20">
        <v>235.48</v>
      </c>
      <c r="D39" s="20">
        <v>159.08</v>
      </c>
      <c r="E39" s="20">
        <v>36.39</v>
      </c>
      <c r="F39" s="20"/>
      <c r="G39" s="20">
        <v>8.64</v>
      </c>
      <c r="H39" s="20">
        <v>7.7</v>
      </c>
      <c r="I39" s="18">
        <f t="shared" si="6"/>
        <v>39.93</v>
      </c>
      <c r="J39" s="20"/>
      <c r="K39" s="20"/>
      <c r="L39" s="20"/>
      <c r="M39" s="20"/>
      <c r="N39" s="20">
        <v>7.58</v>
      </c>
      <c r="O39" s="20">
        <v>1.11</v>
      </c>
      <c r="P39" s="20">
        <v>0.8</v>
      </c>
      <c r="Q39" s="20">
        <v>30.44</v>
      </c>
      <c r="R39" s="20">
        <v>0</v>
      </c>
      <c r="S39" s="20"/>
      <c r="T39" s="26">
        <v>348.67</v>
      </c>
      <c r="U39" s="29">
        <f t="shared" ref="U39:U64" si="8">B39-T39</f>
        <v>138.55</v>
      </c>
    </row>
    <row r="40" ht="35" customHeight="true" spans="1:21">
      <c r="A40" s="19" t="s">
        <v>58</v>
      </c>
      <c r="B40" s="20">
        <f t="shared" si="5"/>
        <v>187.79</v>
      </c>
      <c r="C40" s="20">
        <v>49.54</v>
      </c>
      <c r="D40" s="20">
        <v>75.66</v>
      </c>
      <c r="E40" s="20">
        <v>14.73</v>
      </c>
      <c r="F40" s="20"/>
      <c r="G40" s="20">
        <v>4.35</v>
      </c>
      <c r="H40" s="20">
        <v>4</v>
      </c>
      <c r="I40" s="18">
        <f t="shared" si="6"/>
        <v>39.51</v>
      </c>
      <c r="J40" s="20"/>
      <c r="K40" s="20"/>
      <c r="L40" s="20"/>
      <c r="M40" s="20"/>
      <c r="N40" s="20">
        <v>7.58</v>
      </c>
      <c r="O40" s="20">
        <v>0.69</v>
      </c>
      <c r="P40" s="20">
        <v>0.8</v>
      </c>
      <c r="Q40" s="20">
        <v>30.44</v>
      </c>
      <c r="R40" s="20">
        <v>0</v>
      </c>
      <c r="S40" s="20"/>
      <c r="T40" s="26">
        <v>94.53</v>
      </c>
      <c r="U40" s="29">
        <f t="shared" si="8"/>
        <v>93.26</v>
      </c>
    </row>
    <row r="41" ht="35" customHeight="true" spans="1:21">
      <c r="A41" s="19" t="s">
        <v>59</v>
      </c>
      <c r="B41" s="20">
        <f t="shared" si="5"/>
        <v>142.35</v>
      </c>
      <c r="C41" s="20">
        <v>33.4</v>
      </c>
      <c r="D41" s="20">
        <v>56.1</v>
      </c>
      <c r="E41" s="20">
        <v>8.28</v>
      </c>
      <c r="F41" s="20"/>
      <c r="G41" s="20">
        <v>3.25</v>
      </c>
      <c r="H41" s="20">
        <v>0</v>
      </c>
      <c r="I41" s="18">
        <f t="shared" si="6"/>
        <v>41.32</v>
      </c>
      <c r="J41" s="20"/>
      <c r="K41" s="20"/>
      <c r="L41" s="20"/>
      <c r="M41" s="20"/>
      <c r="N41" s="20">
        <v>7.58</v>
      </c>
      <c r="O41" s="20">
        <v>0.65</v>
      </c>
      <c r="P41" s="20">
        <v>4.3</v>
      </c>
      <c r="Q41" s="20">
        <v>28.79</v>
      </c>
      <c r="R41" s="20">
        <v>0</v>
      </c>
      <c r="S41" s="20"/>
      <c r="T41" s="26">
        <v>69.8</v>
      </c>
      <c r="U41" s="29">
        <f t="shared" si="8"/>
        <v>72.55</v>
      </c>
    </row>
    <row r="42" ht="35" customHeight="true" spans="1:21">
      <c r="A42" s="19" t="s">
        <v>60</v>
      </c>
      <c r="B42" s="20">
        <f t="shared" si="5"/>
        <v>1112.84</v>
      </c>
      <c r="C42" s="20">
        <v>134.28</v>
      </c>
      <c r="D42" s="20">
        <v>218.56</v>
      </c>
      <c r="E42" s="20">
        <v>23.85</v>
      </c>
      <c r="F42" s="20"/>
      <c r="G42" s="20">
        <v>7.86</v>
      </c>
      <c r="H42" s="20">
        <v>27</v>
      </c>
      <c r="I42" s="18">
        <f t="shared" si="6"/>
        <v>45.05</v>
      </c>
      <c r="J42" s="20"/>
      <c r="K42" s="20"/>
      <c r="L42" s="20"/>
      <c r="M42" s="20"/>
      <c r="N42" s="20">
        <v>7.58</v>
      </c>
      <c r="O42" s="20">
        <v>1.23</v>
      </c>
      <c r="P42" s="20">
        <v>0.8</v>
      </c>
      <c r="Q42" s="20">
        <v>35.44</v>
      </c>
      <c r="R42" s="20">
        <v>5</v>
      </c>
      <c r="S42" s="20">
        <v>651.24</v>
      </c>
      <c r="T42" s="26">
        <v>749.88</v>
      </c>
      <c r="U42" s="29">
        <f t="shared" si="8"/>
        <v>362.96</v>
      </c>
    </row>
    <row r="43" ht="35" customHeight="true" spans="1:21">
      <c r="A43" s="19" t="s">
        <v>61</v>
      </c>
      <c r="B43" s="20">
        <f t="shared" si="5"/>
        <v>145.64</v>
      </c>
      <c r="C43" s="20">
        <v>32.47</v>
      </c>
      <c r="D43" s="20">
        <v>56.52</v>
      </c>
      <c r="E43" s="20">
        <v>9.63</v>
      </c>
      <c r="F43" s="20"/>
      <c r="G43" s="20">
        <v>2.57</v>
      </c>
      <c r="H43" s="20">
        <v>0</v>
      </c>
      <c r="I43" s="18">
        <f t="shared" si="6"/>
        <v>40.45</v>
      </c>
      <c r="J43" s="20">
        <v>7.3</v>
      </c>
      <c r="K43" s="20"/>
      <c r="L43" s="20"/>
      <c r="M43" s="20"/>
      <c r="N43" s="20">
        <v>7.58</v>
      </c>
      <c r="O43" s="20">
        <v>0.51</v>
      </c>
      <c r="P43" s="20">
        <v>0.8</v>
      </c>
      <c r="Q43" s="20">
        <v>24.26</v>
      </c>
      <c r="R43" s="20">
        <v>4</v>
      </c>
      <c r="S43" s="20"/>
      <c r="T43" s="26">
        <v>83.41</v>
      </c>
      <c r="U43" s="29">
        <f t="shared" si="8"/>
        <v>62.23</v>
      </c>
    </row>
    <row r="44" ht="35" customHeight="true" spans="1:21">
      <c r="A44" s="19" t="s">
        <v>62</v>
      </c>
      <c r="B44" s="20">
        <f t="shared" si="5"/>
        <v>485.2</v>
      </c>
      <c r="C44" s="20">
        <v>156.5</v>
      </c>
      <c r="D44" s="20">
        <v>240.13</v>
      </c>
      <c r="E44" s="20">
        <v>24.85</v>
      </c>
      <c r="F44" s="20"/>
      <c r="G44" s="20">
        <v>10.53</v>
      </c>
      <c r="H44" s="20">
        <v>0</v>
      </c>
      <c r="I44" s="18">
        <f t="shared" si="6"/>
        <v>53.19</v>
      </c>
      <c r="J44" s="20"/>
      <c r="K44" s="20"/>
      <c r="L44" s="20"/>
      <c r="M44" s="20"/>
      <c r="N44" s="20">
        <v>7.58</v>
      </c>
      <c r="O44" s="20">
        <v>4.81</v>
      </c>
      <c r="P44" s="20">
        <v>7.6</v>
      </c>
      <c r="Q44" s="20">
        <v>33.2</v>
      </c>
      <c r="R44" s="20">
        <v>0</v>
      </c>
      <c r="S44" s="20"/>
      <c r="T44" s="26">
        <v>307.9</v>
      </c>
      <c r="U44" s="29">
        <f t="shared" si="8"/>
        <v>177.3</v>
      </c>
    </row>
    <row r="45" ht="35" customHeight="true" spans="1:21">
      <c r="A45" s="19" t="s">
        <v>63</v>
      </c>
      <c r="B45" s="20">
        <f t="shared" si="5"/>
        <v>398.79</v>
      </c>
      <c r="C45" s="20">
        <v>87.31</v>
      </c>
      <c r="D45" s="20">
        <v>176.03</v>
      </c>
      <c r="E45" s="20">
        <v>17.72</v>
      </c>
      <c r="F45" s="20"/>
      <c r="G45" s="20">
        <v>6.47</v>
      </c>
      <c r="H45" s="20">
        <v>4</v>
      </c>
      <c r="I45" s="18">
        <f t="shared" si="6"/>
        <v>41.48</v>
      </c>
      <c r="J45" s="20"/>
      <c r="K45" s="20"/>
      <c r="L45" s="20"/>
      <c r="M45" s="20"/>
      <c r="N45" s="20">
        <v>8.76</v>
      </c>
      <c r="O45" s="20">
        <v>1.48</v>
      </c>
      <c r="P45" s="20">
        <v>0.8</v>
      </c>
      <c r="Q45" s="20">
        <v>30.44</v>
      </c>
      <c r="R45" s="20">
        <v>0</v>
      </c>
      <c r="S45" s="20">
        <v>65.78</v>
      </c>
      <c r="T45" s="26">
        <v>208.25</v>
      </c>
      <c r="U45" s="29">
        <f t="shared" si="8"/>
        <v>190.54</v>
      </c>
    </row>
    <row r="46" ht="35" customHeight="true" spans="1:21">
      <c r="A46" s="19" t="s">
        <v>64</v>
      </c>
      <c r="B46" s="20">
        <f t="shared" ref="B46:B64" si="9">SUM(C46:I46,S46,R46)</f>
        <v>458.56</v>
      </c>
      <c r="C46" s="20">
        <v>95.98</v>
      </c>
      <c r="D46" s="20">
        <v>250.47</v>
      </c>
      <c r="E46" s="20">
        <v>16.82</v>
      </c>
      <c r="F46" s="20"/>
      <c r="G46" s="20">
        <v>9.49</v>
      </c>
      <c r="H46" s="20">
        <v>0</v>
      </c>
      <c r="I46" s="18">
        <f t="shared" si="6"/>
        <v>42.91</v>
      </c>
      <c r="J46" s="20"/>
      <c r="K46" s="20"/>
      <c r="L46" s="20"/>
      <c r="M46" s="20"/>
      <c r="N46" s="20">
        <v>7.58</v>
      </c>
      <c r="O46" s="20">
        <v>0.79</v>
      </c>
      <c r="P46" s="20">
        <v>4.1</v>
      </c>
      <c r="Q46" s="20">
        <v>30.44</v>
      </c>
      <c r="R46" s="20">
        <v>10</v>
      </c>
      <c r="S46" s="20">
        <v>32.89</v>
      </c>
      <c r="T46" s="26">
        <v>270.42</v>
      </c>
      <c r="U46" s="29">
        <f t="shared" si="8"/>
        <v>188.14</v>
      </c>
    </row>
    <row r="47" ht="35" customHeight="true" spans="1:21">
      <c r="A47" s="19" t="s">
        <v>65</v>
      </c>
      <c r="B47" s="20">
        <f t="shared" si="9"/>
        <v>367.9</v>
      </c>
      <c r="C47" s="20">
        <v>100.1</v>
      </c>
      <c r="D47" s="20">
        <v>157.4</v>
      </c>
      <c r="E47" s="20">
        <v>54.51</v>
      </c>
      <c r="F47" s="20"/>
      <c r="G47" s="20">
        <v>5.44</v>
      </c>
      <c r="H47" s="20">
        <v>9</v>
      </c>
      <c r="I47" s="18">
        <f t="shared" ref="I47:I64" si="10">SUM(J47:Q47)</f>
        <v>41.45</v>
      </c>
      <c r="J47" s="20"/>
      <c r="K47" s="20"/>
      <c r="L47" s="20"/>
      <c r="M47" s="20"/>
      <c r="N47" s="20">
        <v>7.58</v>
      </c>
      <c r="O47" s="20">
        <v>2.63</v>
      </c>
      <c r="P47" s="20">
        <v>0.8</v>
      </c>
      <c r="Q47" s="20">
        <v>30.44</v>
      </c>
      <c r="R47" s="20">
        <v>0</v>
      </c>
      <c r="S47" s="20"/>
      <c r="T47" s="26">
        <v>203.25</v>
      </c>
      <c r="U47" s="29">
        <f t="shared" si="8"/>
        <v>164.65</v>
      </c>
    </row>
    <row r="48" ht="35" customHeight="true" spans="1:21">
      <c r="A48" s="19" t="s">
        <v>66</v>
      </c>
      <c r="B48" s="20">
        <f t="shared" si="9"/>
        <v>664.83</v>
      </c>
      <c r="C48" s="20">
        <v>194.93</v>
      </c>
      <c r="D48" s="20">
        <v>349.58</v>
      </c>
      <c r="E48" s="20">
        <v>33.86</v>
      </c>
      <c r="F48" s="20"/>
      <c r="G48" s="20">
        <v>13.82</v>
      </c>
      <c r="H48" s="20">
        <v>0</v>
      </c>
      <c r="I48" s="18">
        <f t="shared" si="10"/>
        <v>72.64</v>
      </c>
      <c r="J48" s="20"/>
      <c r="K48" s="20"/>
      <c r="L48" s="20">
        <v>5</v>
      </c>
      <c r="M48" s="20"/>
      <c r="N48" s="20">
        <v>24.38</v>
      </c>
      <c r="O48" s="20">
        <v>9.26</v>
      </c>
      <c r="P48" s="20">
        <v>0.8</v>
      </c>
      <c r="Q48" s="20">
        <v>33.2</v>
      </c>
      <c r="R48" s="20">
        <v>0</v>
      </c>
      <c r="S48" s="20"/>
      <c r="T48" s="26">
        <v>317.29</v>
      </c>
      <c r="U48" s="29">
        <f t="shared" si="8"/>
        <v>347.54</v>
      </c>
    </row>
    <row r="49" ht="35" customHeight="true" spans="1:21">
      <c r="A49" s="19" t="s">
        <v>67</v>
      </c>
      <c r="B49" s="20">
        <f t="shared" si="9"/>
        <v>592.36</v>
      </c>
      <c r="C49" s="20">
        <v>205.13</v>
      </c>
      <c r="D49" s="20">
        <v>285.57</v>
      </c>
      <c r="E49" s="20">
        <v>27.38</v>
      </c>
      <c r="F49" s="20"/>
      <c r="G49" s="20">
        <v>12.89</v>
      </c>
      <c r="H49" s="20">
        <v>0</v>
      </c>
      <c r="I49" s="18">
        <f t="shared" si="10"/>
        <v>61.39</v>
      </c>
      <c r="J49" s="20"/>
      <c r="K49" s="20"/>
      <c r="L49" s="20"/>
      <c r="M49" s="20"/>
      <c r="N49" s="20">
        <v>21.56</v>
      </c>
      <c r="O49" s="20">
        <v>6.38</v>
      </c>
      <c r="P49" s="20">
        <v>0.8</v>
      </c>
      <c r="Q49" s="20">
        <v>32.65</v>
      </c>
      <c r="R49" s="20">
        <v>0</v>
      </c>
      <c r="S49" s="20"/>
      <c r="T49" s="26">
        <v>333.81</v>
      </c>
      <c r="U49" s="29">
        <f t="shared" si="8"/>
        <v>258.55</v>
      </c>
    </row>
    <row r="50" ht="35" customHeight="true" spans="1:21">
      <c r="A50" s="19" t="s">
        <v>68</v>
      </c>
      <c r="B50" s="20">
        <f t="shared" si="9"/>
        <v>1621.97</v>
      </c>
      <c r="C50" s="20">
        <v>164.53</v>
      </c>
      <c r="D50" s="20">
        <v>294.79</v>
      </c>
      <c r="E50" s="20">
        <v>82.1</v>
      </c>
      <c r="F50" s="20"/>
      <c r="G50" s="20">
        <v>11.88</v>
      </c>
      <c r="H50" s="20">
        <v>19.8</v>
      </c>
      <c r="I50" s="18">
        <f t="shared" si="10"/>
        <v>48.27</v>
      </c>
      <c r="J50" s="20"/>
      <c r="K50" s="20"/>
      <c r="L50" s="20"/>
      <c r="M50" s="20"/>
      <c r="N50" s="20">
        <v>8.76</v>
      </c>
      <c r="O50" s="20">
        <v>2.21</v>
      </c>
      <c r="P50" s="20">
        <v>0.8</v>
      </c>
      <c r="Q50" s="20">
        <v>36.5</v>
      </c>
      <c r="R50" s="20">
        <v>4</v>
      </c>
      <c r="S50" s="20">
        <v>996.6</v>
      </c>
      <c r="T50" s="26">
        <v>1104.35</v>
      </c>
      <c r="U50" s="29">
        <f t="shared" si="8"/>
        <v>517.62</v>
      </c>
    </row>
    <row r="51" ht="35" customHeight="true" spans="1:21">
      <c r="A51" s="19" t="s">
        <v>69</v>
      </c>
      <c r="B51" s="20">
        <f t="shared" si="9"/>
        <v>1054.01</v>
      </c>
      <c r="C51" s="20">
        <v>182.11</v>
      </c>
      <c r="D51" s="20">
        <v>264.31</v>
      </c>
      <c r="E51" s="20">
        <v>29.16</v>
      </c>
      <c r="F51" s="20"/>
      <c r="G51" s="20">
        <v>11.21</v>
      </c>
      <c r="H51" s="20">
        <v>0</v>
      </c>
      <c r="I51" s="18">
        <f t="shared" si="10"/>
        <v>60.7</v>
      </c>
      <c r="J51" s="20"/>
      <c r="K51" s="20"/>
      <c r="L51" s="20"/>
      <c r="M51" s="20">
        <v>13.7</v>
      </c>
      <c r="N51" s="20">
        <v>7.58</v>
      </c>
      <c r="O51" s="20">
        <v>7.63</v>
      </c>
      <c r="P51" s="20">
        <v>0.8</v>
      </c>
      <c r="Q51" s="20">
        <v>30.99</v>
      </c>
      <c r="R51" s="20">
        <v>0</v>
      </c>
      <c r="S51" s="20">
        <v>506.52</v>
      </c>
      <c r="T51" s="26">
        <v>642.27</v>
      </c>
      <c r="U51" s="29">
        <f t="shared" si="8"/>
        <v>411.74</v>
      </c>
    </row>
    <row r="52" ht="35" customHeight="true" spans="1:21">
      <c r="A52" s="19" t="s">
        <v>70</v>
      </c>
      <c r="B52" s="20">
        <f t="shared" si="9"/>
        <v>191.99</v>
      </c>
      <c r="C52" s="20">
        <v>37.2</v>
      </c>
      <c r="D52" s="20">
        <v>86.99</v>
      </c>
      <c r="E52" s="20">
        <v>13.82</v>
      </c>
      <c r="F52" s="20"/>
      <c r="G52" s="20">
        <v>3.76</v>
      </c>
      <c r="H52" s="20">
        <v>0</v>
      </c>
      <c r="I52" s="18">
        <f t="shared" si="10"/>
        <v>40.22</v>
      </c>
      <c r="J52" s="20"/>
      <c r="K52" s="20"/>
      <c r="L52" s="20"/>
      <c r="M52" s="20"/>
      <c r="N52" s="20">
        <v>7.58</v>
      </c>
      <c r="O52" s="20">
        <v>0.85</v>
      </c>
      <c r="P52" s="20">
        <v>0.8</v>
      </c>
      <c r="Q52" s="20">
        <v>30.99</v>
      </c>
      <c r="R52" s="20">
        <v>10</v>
      </c>
      <c r="S52" s="20"/>
      <c r="T52" s="26">
        <v>93.91</v>
      </c>
      <c r="U52" s="29">
        <f t="shared" si="8"/>
        <v>98.08</v>
      </c>
    </row>
    <row r="53" ht="35" customHeight="true" spans="1:21">
      <c r="A53" s="19" t="s">
        <v>71</v>
      </c>
      <c r="B53" s="20">
        <f t="shared" si="9"/>
        <v>416.14</v>
      </c>
      <c r="C53" s="20">
        <v>91.97</v>
      </c>
      <c r="D53" s="20">
        <v>215.3</v>
      </c>
      <c r="E53" s="20">
        <v>38.49</v>
      </c>
      <c r="F53" s="20"/>
      <c r="G53" s="20">
        <v>26.65</v>
      </c>
      <c r="H53" s="20">
        <v>0</v>
      </c>
      <c r="I53" s="18">
        <f t="shared" si="10"/>
        <v>43.73</v>
      </c>
      <c r="J53" s="20"/>
      <c r="K53" s="20"/>
      <c r="L53" s="20"/>
      <c r="M53" s="20"/>
      <c r="N53" s="20">
        <v>8.05</v>
      </c>
      <c r="O53" s="20">
        <v>1.68</v>
      </c>
      <c r="P53" s="20">
        <v>0.8</v>
      </c>
      <c r="Q53" s="20">
        <v>33.2</v>
      </c>
      <c r="R53" s="20">
        <v>0</v>
      </c>
      <c r="S53" s="20"/>
      <c r="T53" s="26">
        <v>202.1</v>
      </c>
      <c r="U53" s="29">
        <f t="shared" si="8"/>
        <v>214.04</v>
      </c>
    </row>
    <row r="54" ht="35" customHeight="true" spans="1:21">
      <c r="A54" s="19" t="s">
        <v>72</v>
      </c>
      <c r="B54" s="20">
        <f t="shared" si="9"/>
        <v>187.3</v>
      </c>
      <c r="C54" s="20">
        <v>34.5</v>
      </c>
      <c r="D54" s="20">
        <v>71.99</v>
      </c>
      <c r="E54" s="20">
        <v>19.49</v>
      </c>
      <c r="F54" s="20"/>
      <c r="G54" s="20">
        <v>3.63</v>
      </c>
      <c r="H54" s="20">
        <v>0</v>
      </c>
      <c r="I54" s="18">
        <f t="shared" si="10"/>
        <v>37.82</v>
      </c>
      <c r="J54" s="20"/>
      <c r="K54" s="20"/>
      <c r="L54" s="20"/>
      <c r="M54" s="20"/>
      <c r="N54" s="20">
        <v>7.58</v>
      </c>
      <c r="O54" s="20">
        <v>1.2</v>
      </c>
      <c r="P54" s="20">
        <v>0.8</v>
      </c>
      <c r="Q54" s="20">
        <v>28.24</v>
      </c>
      <c r="R54" s="20">
        <v>10</v>
      </c>
      <c r="S54" s="20">
        <v>9.87</v>
      </c>
      <c r="T54" s="26">
        <v>88.3</v>
      </c>
      <c r="U54" s="29">
        <f t="shared" si="8"/>
        <v>99</v>
      </c>
    </row>
    <row r="55" ht="35" customHeight="true" spans="1:21">
      <c r="A55" s="19" t="s">
        <v>73</v>
      </c>
      <c r="B55" s="20">
        <f t="shared" si="9"/>
        <v>202.65</v>
      </c>
      <c r="C55" s="20">
        <v>36.48</v>
      </c>
      <c r="D55" s="20">
        <v>90.6</v>
      </c>
      <c r="E55" s="20">
        <v>23.22</v>
      </c>
      <c r="F55" s="20"/>
      <c r="G55" s="20">
        <v>4.63</v>
      </c>
      <c r="H55" s="20">
        <v>0</v>
      </c>
      <c r="I55" s="18">
        <f t="shared" si="10"/>
        <v>47.72</v>
      </c>
      <c r="J55" s="20">
        <v>7.3</v>
      </c>
      <c r="K55" s="20"/>
      <c r="L55" s="20"/>
      <c r="M55" s="20"/>
      <c r="N55" s="20">
        <v>7.58</v>
      </c>
      <c r="O55" s="20">
        <v>1.05</v>
      </c>
      <c r="P55" s="20">
        <v>0.8</v>
      </c>
      <c r="Q55" s="20">
        <v>30.99</v>
      </c>
      <c r="R55" s="20">
        <v>0</v>
      </c>
      <c r="S55" s="20"/>
      <c r="T55" s="26">
        <v>89.72</v>
      </c>
      <c r="U55" s="29">
        <f t="shared" si="8"/>
        <v>112.93</v>
      </c>
    </row>
    <row r="56" ht="35" customHeight="true" spans="1:21">
      <c r="A56" s="19" t="s">
        <v>74</v>
      </c>
      <c r="B56" s="20">
        <f t="shared" si="9"/>
        <v>442.84</v>
      </c>
      <c r="C56" s="20">
        <v>118.09</v>
      </c>
      <c r="D56" s="20">
        <v>200.83</v>
      </c>
      <c r="E56" s="20">
        <v>27.83</v>
      </c>
      <c r="F56" s="20">
        <v>14.5</v>
      </c>
      <c r="G56" s="20">
        <v>9.09</v>
      </c>
      <c r="H56" s="20">
        <v>8.35</v>
      </c>
      <c r="I56" s="18">
        <f t="shared" si="10"/>
        <v>64.15</v>
      </c>
      <c r="J56" s="20"/>
      <c r="K56" s="20"/>
      <c r="L56" s="20"/>
      <c r="M56" s="20">
        <v>17.2</v>
      </c>
      <c r="N56" s="20">
        <v>8.76</v>
      </c>
      <c r="O56" s="20">
        <v>1.44</v>
      </c>
      <c r="P56" s="20">
        <v>0.8</v>
      </c>
      <c r="Q56" s="20">
        <v>35.95</v>
      </c>
      <c r="R56" s="20">
        <v>0</v>
      </c>
      <c r="S56" s="20"/>
      <c r="T56" s="26">
        <v>221.89</v>
      </c>
      <c r="U56" s="29">
        <f t="shared" si="8"/>
        <v>220.95</v>
      </c>
    </row>
    <row r="57" ht="35" customHeight="true" spans="1:21">
      <c r="A57" s="19" t="s">
        <v>75</v>
      </c>
      <c r="B57" s="20">
        <f t="shared" si="9"/>
        <v>83.72</v>
      </c>
      <c r="C57" s="20">
        <v>10.81</v>
      </c>
      <c r="D57" s="20">
        <v>33.82</v>
      </c>
      <c r="E57" s="20">
        <v>5.67</v>
      </c>
      <c r="F57" s="20"/>
      <c r="G57" s="20">
        <v>1.06</v>
      </c>
      <c r="H57" s="20">
        <v>0</v>
      </c>
      <c r="I57" s="18">
        <f t="shared" si="10"/>
        <v>32.36</v>
      </c>
      <c r="J57" s="20"/>
      <c r="K57" s="20"/>
      <c r="L57" s="20"/>
      <c r="M57" s="20"/>
      <c r="N57" s="20">
        <v>7.58</v>
      </c>
      <c r="O57" s="20">
        <v>0.14</v>
      </c>
      <c r="P57" s="20">
        <v>0.8</v>
      </c>
      <c r="Q57" s="20">
        <v>23.84</v>
      </c>
      <c r="R57" s="20">
        <v>0</v>
      </c>
      <c r="S57" s="20"/>
      <c r="T57" s="26">
        <v>36.23</v>
      </c>
      <c r="U57" s="29">
        <f t="shared" si="8"/>
        <v>47.49</v>
      </c>
    </row>
    <row r="58" ht="35" customHeight="true" spans="1:21">
      <c r="A58" s="19" t="s">
        <v>76</v>
      </c>
      <c r="B58" s="20">
        <f t="shared" si="9"/>
        <v>117.02</v>
      </c>
      <c r="C58" s="20">
        <v>17.24</v>
      </c>
      <c r="D58" s="20">
        <v>49.5</v>
      </c>
      <c r="E58" s="20">
        <v>6.82</v>
      </c>
      <c r="F58" s="20"/>
      <c r="G58" s="20">
        <v>1.09</v>
      </c>
      <c r="H58" s="20">
        <v>10</v>
      </c>
      <c r="I58" s="18">
        <f t="shared" si="10"/>
        <v>32.37</v>
      </c>
      <c r="J58" s="20"/>
      <c r="K58" s="20"/>
      <c r="L58" s="20"/>
      <c r="M58" s="20"/>
      <c r="N58" s="20">
        <v>7.58</v>
      </c>
      <c r="O58" s="20">
        <v>0.15</v>
      </c>
      <c r="P58" s="20">
        <v>0.8</v>
      </c>
      <c r="Q58" s="20">
        <v>23.84</v>
      </c>
      <c r="R58" s="20">
        <v>0</v>
      </c>
      <c r="S58" s="20"/>
      <c r="T58" s="26">
        <v>57.51</v>
      </c>
      <c r="U58" s="29">
        <f t="shared" si="8"/>
        <v>59.51</v>
      </c>
    </row>
    <row r="59" ht="35" customHeight="true" spans="1:21">
      <c r="A59" s="19" t="s">
        <v>77</v>
      </c>
      <c r="B59" s="20">
        <f t="shared" si="9"/>
        <v>259.91</v>
      </c>
      <c r="C59" s="20">
        <v>77.3</v>
      </c>
      <c r="D59" s="20">
        <v>89.59</v>
      </c>
      <c r="E59" s="20">
        <v>26.77</v>
      </c>
      <c r="F59" s="20"/>
      <c r="G59" s="20">
        <v>7.11</v>
      </c>
      <c r="H59" s="20">
        <v>0</v>
      </c>
      <c r="I59" s="18">
        <f t="shared" si="10"/>
        <v>54.14</v>
      </c>
      <c r="J59" s="20"/>
      <c r="K59" s="20"/>
      <c r="L59" s="20">
        <v>5</v>
      </c>
      <c r="M59" s="20"/>
      <c r="N59" s="20">
        <v>7.58</v>
      </c>
      <c r="O59" s="20">
        <v>3.16</v>
      </c>
      <c r="P59" s="20">
        <v>4.1</v>
      </c>
      <c r="Q59" s="20">
        <v>34.3</v>
      </c>
      <c r="R59" s="20">
        <v>5</v>
      </c>
      <c r="S59" s="20"/>
      <c r="T59" s="26">
        <v>110.6</v>
      </c>
      <c r="U59" s="29">
        <f t="shared" si="8"/>
        <v>149.31</v>
      </c>
    </row>
    <row r="60" ht="35" customHeight="true" spans="1:21">
      <c r="A60" s="19" t="s">
        <v>78</v>
      </c>
      <c r="B60" s="20">
        <f t="shared" si="9"/>
        <v>966.45</v>
      </c>
      <c r="C60" s="20">
        <v>298.3</v>
      </c>
      <c r="D60" s="20">
        <v>504.87</v>
      </c>
      <c r="E60" s="20">
        <v>32.04</v>
      </c>
      <c r="F60" s="20"/>
      <c r="G60" s="20">
        <v>14.26</v>
      </c>
      <c r="H60" s="20">
        <v>9</v>
      </c>
      <c r="I60" s="18">
        <f t="shared" si="10"/>
        <v>65.09</v>
      </c>
      <c r="J60" s="20"/>
      <c r="K60" s="20"/>
      <c r="L60" s="20"/>
      <c r="M60" s="20">
        <v>14.15</v>
      </c>
      <c r="N60" s="20">
        <v>7.58</v>
      </c>
      <c r="O60" s="20">
        <v>4.91</v>
      </c>
      <c r="P60" s="20">
        <v>0.8</v>
      </c>
      <c r="Q60" s="20">
        <v>37.65</v>
      </c>
      <c r="R60" s="20">
        <v>10</v>
      </c>
      <c r="S60" s="20">
        <v>32.89</v>
      </c>
      <c r="T60" s="26">
        <v>491.61</v>
      </c>
      <c r="U60" s="29">
        <f t="shared" si="8"/>
        <v>474.84</v>
      </c>
    </row>
    <row r="61" ht="35" customHeight="true" spans="1:21">
      <c r="A61" s="19" t="s">
        <v>79</v>
      </c>
      <c r="B61" s="20">
        <f t="shared" si="9"/>
        <v>279.08</v>
      </c>
      <c r="C61" s="20">
        <v>74.19</v>
      </c>
      <c r="D61" s="20">
        <v>104.69</v>
      </c>
      <c r="E61" s="20">
        <v>22.27</v>
      </c>
      <c r="F61" s="20"/>
      <c r="G61" s="20">
        <v>6.65</v>
      </c>
      <c r="H61" s="20">
        <v>4</v>
      </c>
      <c r="I61" s="18">
        <f t="shared" si="10"/>
        <v>47.41</v>
      </c>
      <c r="J61" s="20"/>
      <c r="K61" s="20"/>
      <c r="L61" s="20"/>
      <c r="M61" s="20"/>
      <c r="N61" s="20">
        <v>7.58</v>
      </c>
      <c r="O61" s="20">
        <v>1.79</v>
      </c>
      <c r="P61" s="20">
        <v>7.6</v>
      </c>
      <c r="Q61" s="20">
        <v>30.44</v>
      </c>
      <c r="R61" s="20">
        <v>10</v>
      </c>
      <c r="S61" s="20">
        <v>9.87</v>
      </c>
      <c r="T61" s="26">
        <v>151.78</v>
      </c>
      <c r="U61" s="29">
        <f t="shared" si="8"/>
        <v>127.3</v>
      </c>
    </row>
    <row r="62" ht="35" customHeight="true" spans="1:21">
      <c r="A62" s="19" t="s">
        <v>80</v>
      </c>
      <c r="B62" s="20">
        <f t="shared" si="9"/>
        <v>483.56</v>
      </c>
      <c r="C62" s="20">
        <v>146.43</v>
      </c>
      <c r="D62" s="20">
        <v>222.33</v>
      </c>
      <c r="E62" s="20">
        <v>28.71</v>
      </c>
      <c r="F62" s="20"/>
      <c r="G62" s="20">
        <v>7.13</v>
      </c>
      <c r="H62" s="20">
        <v>7.1</v>
      </c>
      <c r="I62" s="18">
        <f t="shared" si="10"/>
        <v>52.13</v>
      </c>
      <c r="J62" s="20">
        <v>7.3</v>
      </c>
      <c r="K62" s="20"/>
      <c r="L62" s="20"/>
      <c r="M62" s="20"/>
      <c r="N62" s="20">
        <v>7.58</v>
      </c>
      <c r="O62" s="20">
        <v>8.21</v>
      </c>
      <c r="P62" s="20">
        <v>0.8</v>
      </c>
      <c r="Q62" s="20">
        <v>28.24</v>
      </c>
      <c r="R62" s="20">
        <v>0</v>
      </c>
      <c r="S62" s="20">
        <v>19.73</v>
      </c>
      <c r="T62" s="26">
        <v>229.91</v>
      </c>
      <c r="U62" s="29">
        <f t="shared" si="8"/>
        <v>253.65</v>
      </c>
    </row>
    <row r="63" ht="35" customHeight="true" spans="1:21">
      <c r="A63" s="19" t="s">
        <v>81</v>
      </c>
      <c r="B63" s="20">
        <f t="shared" si="9"/>
        <v>991.63</v>
      </c>
      <c r="C63" s="20">
        <v>115.14</v>
      </c>
      <c r="D63" s="20">
        <v>356.17</v>
      </c>
      <c r="E63" s="20">
        <v>35.86</v>
      </c>
      <c r="F63" s="20"/>
      <c r="G63" s="20">
        <v>99.94</v>
      </c>
      <c r="H63" s="20">
        <v>27.6</v>
      </c>
      <c r="I63" s="18">
        <f t="shared" si="10"/>
        <v>51.03</v>
      </c>
      <c r="J63" s="20"/>
      <c r="K63" s="20"/>
      <c r="L63" s="20"/>
      <c r="M63" s="20"/>
      <c r="N63" s="20">
        <v>14.07</v>
      </c>
      <c r="O63" s="20">
        <v>1.87</v>
      </c>
      <c r="P63" s="20">
        <v>4.1</v>
      </c>
      <c r="Q63" s="20">
        <v>30.99</v>
      </c>
      <c r="R63" s="20">
        <v>0</v>
      </c>
      <c r="S63" s="20">
        <v>305.89</v>
      </c>
      <c r="T63" s="26">
        <v>573.83</v>
      </c>
      <c r="U63" s="29">
        <f t="shared" si="8"/>
        <v>417.8</v>
      </c>
    </row>
    <row r="64" ht="35" customHeight="true" spans="1:21">
      <c r="A64" s="19" t="s">
        <v>82</v>
      </c>
      <c r="B64" s="20">
        <f t="shared" si="9"/>
        <v>574.16</v>
      </c>
      <c r="C64" s="20">
        <v>49.57</v>
      </c>
      <c r="D64" s="20">
        <v>108.19</v>
      </c>
      <c r="E64" s="20">
        <v>20.17</v>
      </c>
      <c r="F64" s="20"/>
      <c r="G64" s="20">
        <v>3.88</v>
      </c>
      <c r="H64" s="20">
        <v>0</v>
      </c>
      <c r="I64" s="18">
        <f t="shared" si="10"/>
        <v>56.86</v>
      </c>
      <c r="J64" s="20"/>
      <c r="K64" s="20"/>
      <c r="L64" s="20"/>
      <c r="M64" s="20"/>
      <c r="N64" s="20">
        <v>15.51</v>
      </c>
      <c r="O64" s="20">
        <v>1.46</v>
      </c>
      <c r="P64" s="20">
        <v>0.8</v>
      </c>
      <c r="Q64" s="20">
        <v>39.09</v>
      </c>
      <c r="R64" s="20">
        <v>0</v>
      </c>
      <c r="S64" s="20">
        <v>335.49</v>
      </c>
      <c r="T64" s="26">
        <v>370.79</v>
      </c>
      <c r="U64" s="29">
        <f t="shared" si="8"/>
        <v>203.37</v>
      </c>
    </row>
  </sheetData>
  <mergeCells count="15">
    <mergeCell ref="A2:U2"/>
    <mergeCell ref="C4:S4"/>
    <mergeCell ref="I5:Q5"/>
    <mergeCell ref="A4:A6"/>
    <mergeCell ref="B4:B6"/>
    <mergeCell ref="C5:C6"/>
    <mergeCell ref="D5:D6"/>
    <mergeCell ref="E5:E6"/>
    <mergeCell ref="F5:F6"/>
    <mergeCell ref="G5:G6"/>
    <mergeCell ref="H5:H6"/>
    <mergeCell ref="R5:R6"/>
    <mergeCell ref="S5:S6"/>
    <mergeCell ref="T4:T6"/>
    <mergeCell ref="U4:U6"/>
  </mergeCells>
  <printOptions horizontalCentered="true"/>
  <pageMargins left="0.468055555555556" right="0.468055555555556" top="0.590277777777778" bottom="0.790972222222222" header="0.511805555555556" footer="0.511805555555556"/>
  <pageSetup paperSize="8" scale="57" fitToHeight="0" orientation="landscape" useFirstPageNumber="tru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2022-12-30T10:35:00Z</dcterms:created>
  <dcterms:modified xsi:type="dcterms:W3CDTF">2023-01-26T21:31:40Z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E7086E05ACC3031A3786B963B4083D26</vt:lpwstr>
  </property>
</Properties>
</file>